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AD104" i="134"/>
  <c r="AD105" s="1"/>
  <c r="B108"/>
  <c r="D104"/>
  <c r="E104"/>
  <c r="E105" s="1"/>
  <c r="F104"/>
  <c r="G104"/>
  <c r="G105" s="1"/>
  <c r="H104"/>
  <c r="I104"/>
  <c r="I105" s="1"/>
  <c r="J104"/>
  <c r="K104"/>
  <c r="K105" s="1"/>
  <c r="L104"/>
  <c r="M104"/>
  <c r="M105" s="1"/>
  <c r="N104"/>
  <c r="O104"/>
  <c r="O105" s="1"/>
  <c r="P104"/>
  <c r="Q104"/>
  <c r="Q105" s="1"/>
  <c r="R104"/>
  <c r="S104"/>
  <c r="S105" s="1"/>
  <c r="T104"/>
  <c r="U105"/>
  <c r="W104"/>
  <c r="W105" s="1"/>
  <c r="Y104"/>
  <c r="Y105" s="1"/>
  <c r="AA105"/>
  <c r="AB105"/>
  <c r="AC105"/>
  <c r="AH104"/>
  <c r="AI104"/>
  <c r="AI105" s="1"/>
  <c r="AK104"/>
  <c r="AK105" s="1"/>
  <c r="AL104"/>
  <c r="D105"/>
  <c r="F105"/>
  <c r="H105"/>
  <c r="J105"/>
  <c r="L105"/>
  <c r="N105"/>
  <c r="P105"/>
  <c r="R105"/>
  <c r="T105"/>
  <c r="X105"/>
  <c r="Z105"/>
  <c r="AH105"/>
  <c r="AL105"/>
  <c r="D96"/>
  <c r="E96"/>
  <c r="F96"/>
  <c r="G96"/>
  <c r="H96"/>
  <c r="I96"/>
  <c r="J96"/>
  <c r="K96"/>
  <c r="L96"/>
  <c r="M96"/>
  <c r="N96"/>
  <c r="O96"/>
  <c r="P96"/>
  <c r="Q96"/>
  <c r="R96"/>
  <c r="S96"/>
  <c r="T96"/>
  <c r="W96"/>
  <c r="AH96"/>
  <c r="AI96"/>
  <c r="AK96"/>
  <c r="AL96"/>
  <c r="D92"/>
  <c r="E92"/>
  <c r="E93" s="1"/>
  <c r="F92"/>
  <c r="G92"/>
  <c r="G93" s="1"/>
  <c r="H92"/>
  <c r="I92"/>
  <c r="I93" s="1"/>
  <c r="J92"/>
  <c r="K92"/>
  <c r="K93" s="1"/>
  <c r="L92"/>
  <c r="M92"/>
  <c r="M93" s="1"/>
  <c r="N92"/>
  <c r="O92"/>
  <c r="O93" s="1"/>
  <c r="P92"/>
  <c r="Q92"/>
  <c r="Q93" s="1"/>
  <c r="R92"/>
  <c r="S92"/>
  <c r="S93" s="1"/>
  <c r="T92"/>
  <c r="W92"/>
  <c r="W93" s="1"/>
  <c r="AH92"/>
  <c r="AI92"/>
  <c r="AI93" s="1"/>
  <c r="AK92"/>
  <c r="AK93" s="1"/>
  <c r="AL92"/>
  <c r="D93"/>
  <c r="F93"/>
  <c r="H93"/>
  <c r="J93"/>
  <c r="L93"/>
  <c r="N93"/>
  <c r="P93"/>
  <c r="R93"/>
  <c r="T93"/>
  <c r="AH93"/>
  <c r="AL93"/>
  <c r="D82"/>
  <c r="E82"/>
  <c r="F82"/>
  <c r="G82"/>
  <c r="H82"/>
  <c r="I82"/>
  <c r="J82"/>
  <c r="K82"/>
  <c r="L82"/>
  <c r="M82"/>
  <c r="N82"/>
  <c r="O82"/>
  <c r="P82"/>
  <c r="Q82"/>
  <c r="R82"/>
  <c r="S82"/>
  <c r="T82"/>
  <c r="W82"/>
  <c r="AH82"/>
  <c r="AI82"/>
  <c r="AK82"/>
  <c r="AL82"/>
  <c r="D70"/>
  <c r="E70"/>
  <c r="F70"/>
  <c r="G70"/>
  <c r="H70"/>
  <c r="I70"/>
  <c r="J70"/>
  <c r="K70"/>
  <c r="L70"/>
  <c r="M70"/>
  <c r="N70"/>
  <c r="O70"/>
  <c r="P70"/>
  <c r="Q70"/>
  <c r="R70"/>
  <c r="S70"/>
  <c r="T70"/>
  <c r="V105"/>
  <c r="W70"/>
  <c r="AH70"/>
  <c r="AI70"/>
  <c r="AK70"/>
  <c r="AL70"/>
  <c r="D43"/>
  <c r="E43"/>
  <c r="F43"/>
  <c r="G43"/>
  <c r="H43"/>
  <c r="I43"/>
  <c r="J43"/>
  <c r="K43"/>
  <c r="L43"/>
  <c r="M43"/>
  <c r="N43"/>
  <c r="O43"/>
  <c r="P43"/>
  <c r="Q43"/>
  <c r="R43"/>
  <c r="S43"/>
  <c r="T43"/>
  <c r="W43"/>
  <c r="AH43"/>
  <c r="AI43"/>
  <c r="AK43"/>
  <c r="AL43"/>
  <c r="C105"/>
  <c r="C104"/>
  <c r="C96"/>
  <c r="C93"/>
  <c r="C92"/>
  <c r="C82"/>
  <c r="C70"/>
  <c r="C43"/>
  <c r="D35"/>
  <c r="E35"/>
  <c r="F35"/>
  <c r="G35"/>
  <c r="H35"/>
  <c r="I35"/>
  <c r="J35"/>
  <c r="K35"/>
  <c r="L35"/>
  <c r="M35"/>
  <c r="N35"/>
  <c r="O35"/>
  <c r="P35"/>
  <c r="Q35"/>
  <c r="R35"/>
  <c r="S35"/>
  <c r="T35"/>
  <c r="W35"/>
  <c r="AH35"/>
  <c r="AI35"/>
  <c r="AK35"/>
  <c r="AL35"/>
  <c r="C35"/>
  <c r="A37"/>
  <c r="A42" s="1"/>
  <c r="A72"/>
  <c r="A73" s="1"/>
  <c r="A79" s="1"/>
  <c r="A80" s="1"/>
  <c r="A81" s="1"/>
  <c r="B107" l="1"/>
  <c r="B109" s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<sst xmlns="http://schemas.openxmlformats.org/spreadsheetml/2006/main" count="152" uniqueCount="103">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</sst>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5"/>
  <sheetViews>
    <sheetView tabSelected="1" view="pageBreakPreview" zoomScale="90" zoomScaleNormal="95" zoomScaleSheetLayoutView="90" zoomScalePageLayoutView="82"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AK18" sqref="AK18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3.28515625" style="7" bestFit="1" customWidth="1"/>
    <col min="14" max="16" width="13" style="7" bestFit="1" customWidth="1"/>
    <col min="17" max="17" width="9.140625" style="7"/>
    <col min="18" max="18" width="13" style="7" bestFit="1" customWidth="1"/>
    <col min="19" max="19" width="13.28515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3" width="13" style="7" bestFit="1" customWidth="1"/>
    <col min="34" max="34" width="11.28515625" style="7" bestFit="1" customWidth="1"/>
    <col min="35" max="35" width="9.140625" style="7"/>
    <col min="36" max="36" width="13" style="7" bestFit="1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61" t="s">
        <v>56</v>
      </c>
      <c r="B1" s="59" t="s">
        <v>0</v>
      </c>
      <c r="C1" s="53" t="s">
        <v>74</v>
      </c>
      <c r="D1" s="53"/>
      <c r="E1" s="53"/>
      <c r="F1" s="53" t="s">
        <v>75</v>
      </c>
      <c r="G1" s="53"/>
      <c r="H1" s="53"/>
      <c r="I1" s="54" t="s">
        <v>79</v>
      </c>
      <c r="J1" s="55"/>
      <c r="K1" s="56"/>
      <c r="L1" s="54" t="s">
        <v>80</v>
      </c>
      <c r="M1" s="55"/>
      <c r="N1" s="56"/>
      <c r="O1" s="54" t="s">
        <v>81</v>
      </c>
      <c r="P1" s="55"/>
      <c r="Q1" s="56"/>
      <c r="R1" s="54" t="s">
        <v>82</v>
      </c>
      <c r="S1" s="55"/>
      <c r="T1" s="56"/>
      <c r="U1" s="53" t="s">
        <v>97</v>
      </c>
      <c r="V1" s="53"/>
      <c r="W1" s="53"/>
      <c r="X1" s="67" t="s">
        <v>98</v>
      </c>
      <c r="Y1" s="67"/>
      <c r="Z1" s="67"/>
      <c r="AA1" s="54" t="s">
        <v>99</v>
      </c>
      <c r="AB1" s="55"/>
      <c r="AC1" s="56"/>
      <c r="AD1" s="54" t="s">
        <v>100</v>
      </c>
      <c r="AE1" s="55"/>
      <c r="AF1" s="56"/>
      <c r="AG1" s="54" t="s">
        <v>101</v>
      </c>
      <c r="AH1" s="55"/>
      <c r="AI1" s="56"/>
      <c r="AJ1" s="54" t="s">
        <v>102</v>
      </c>
      <c r="AK1" s="55"/>
      <c r="AL1" s="56"/>
    </row>
    <row r="2" spans="1:38" s="6" customFormat="1" ht="24">
      <c r="A2" s="62"/>
      <c r="B2" s="60"/>
      <c r="C2" s="20" t="s">
        <v>76</v>
      </c>
      <c r="D2" s="20" t="s">
        <v>77</v>
      </c>
      <c r="E2" s="20" t="s">
        <v>78</v>
      </c>
      <c r="F2" s="20" t="s">
        <v>76</v>
      </c>
      <c r="G2" s="20" t="s">
        <v>77</v>
      </c>
      <c r="H2" s="20" t="s">
        <v>78</v>
      </c>
      <c r="I2" s="23" t="s">
        <v>76</v>
      </c>
      <c r="J2" s="23" t="s">
        <v>77</v>
      </c>
      <c r="K2" s="23" t="s">
        <v>78</v>
      </c>
      <c r="L2" s="24" t="s">
        <v>76</v>
      </c>
      <c r="M2" s="24" t="s">
        <v>77</v>
      </c>
      <c r="N2" s="24" t="s">
        <v>78</v>
      </c>
      <c r="O2" s="24" t="s">
        <v>76</v>
      </c>
      <c r="P2" s="24" t="s">
        <v>77</v>
      </c>
      <c r="Q2" s="24" t="s">
        <v>78</v>
      </c>
      <c r="R2" s="24" t="s">
        <v>76</v>
      </c>
      <c r="S2" s="24" t="s">
        <v>77</v>
      </c>
      <c r="T2" s="24" t="s">
        <v>78</v>
      </c>
      <c r="U2" s="28" t="s">
        <v>76</v>
      </c>
      <c r="V2" s="28" t="s">
        <v>77</v>
      </c>
      <c r="W2" s="28" t="s">
        <v>78</v>
      </c>
      <c r="X2" s="28" t="s">
        <v>76</v>
      </c>
      <c r="Y2" s="28" t="s">
        <v>77</v>
      </c>
      <c r="Z2" s="28" t="s">
        <v>78</v>
      </c>
      <c r="AA2" s="28" t="s">
        <v>76</v>
      </c>
      <c r="AB2" s="28" t="s">
        <v>77</v>
      </c>
      <c r="AC2" s="28" t="s">
        <v>78</v>
      </c>
      <c r="AD2" s="28" t="s">
        <v>76</v>
      </c>
      <c r="AE2" s="28" t="s">
        <v>77</v>
      </c>
      <c r="AF2" s="28" t="s">
        <v>78</v>
      </c>
      <c r="AG2" s="28" t="s">
        <v>76</v>
      </c>
      <c r="AH2" s="28" t="s">
        <v>77</v>
      </c>
      <c r="AI2" s="28" t="s">
        <v>78</v>
      </c>
      <c r="AJ2" s="28" t="s">
        <v>76</v>
      </c>
      <c r="AK2" s="28" t="s">
        <v>77</v>
      </c>
      <c r="AL2" s="28" t="s">
        <v>78</v>
      </c>
    </row>
    <row r="3" spans="1:38" ht="12.75" outlineLevel="1">
      <c r="A3" s="1">
        <v>1</v>
      </c>
      <c r="B3" s="29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6">
        <v>29624.230000000003</v>
      </c>
      <c r="V3" s="26"/>
      <c r="W3" s="13"/>
      <c r="X3" s="17">
        <v>34355.040000000001</v>
      </c>
      <c r="Y3" s="17">
        <v>0</v>
      </c>
      <c r="Z3" s="17"/>
      <c r="AA3" s="17">
        <v>34766.39</v>
      </c>
      <c r="AB3" s="17"/>
      <c r="AC3" s="17"/>
      <c r="AD3" s="17">
        <v>34480.090000000004</v>
      </c>
      <c r="AE3" s="17">
        <v>0</v>
      </c>
      <c r="AF3" s="17">
        <v>79.8</v>
      </c>
      <c r="AG3" s="17">
        <v>53927.770000000004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29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6">
        <v>27359.13</v>
      </c>
      <c r="V4" s="26"/>
      <c r="W4" s="13"/>
      <c r="X4" s="17">
        <v>34338.42</v>
      </c>
      <c r="Y4" s="17">
        <v>0</v>
      </c>
      <c r="Z4" s="17"/>
      <c r="AA4" s="17">
        <v>38367.9</v>
      </c>
      <c r="AB4" s="17"/>
      <c r="AC4" s="17"/>
      <c r="AD4" s="17">
        <v>37359.79</v>
      </c>
      <c r="AE4" s="17">
        <v>0</v>
      </c>
      <c r="AF4" s="17"/>
      <c r="AG4" s="17">
        <v>53034.25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29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6">
        <v>32953.649999999994</v>
      </c>
      <c r="V5" s="26"/>
      <c r="W5" s="13"/>
      <c r="X5" s="17">
        <v>38302.47</v>
      </c>
      <c r="Y5" s="17">
        <v>0</v>
      </c>
      <c r="Z5" s="17"/>
      <c r="AA5" s="17">
        <v>41335.11</v>
      </c>
      <c r="AB5" s="17"/>
      <c r="AC5" s="17"/>
      <c r="AD5" s="17">
        <v>34331.81</v>
      </c>
      <c r="AE5" s="17">
        <v>0</v>
      </c>
      <c r="AF5" s="17"/>
      <c r="AG5" s="17">
        <v>54038.92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29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6">
        <v>6081.9999999999964</v>
      </c>
      <c r="V6" s="26"/>
      <c r="W6" s="13"/>
      <c r="X6" s="17">
        <v>5833.9499999999971</v>
      </c>
      <c r="Y6" s="17">
        <v>0</v>
      </c>
      <c r="Z6" s="17"/>
      <c r="AA6" s="17">
        <v>4433.4199999999983</v>
      </c>
      <c r="AB6" s="17"/>
      <c r="AC6" s="17"/>
      <c r="AD6" s="17">
        <v>4405.1899999999987</v>
      </c>
      <c r="AE6" s="17">
        <v>0</v>
      </c>
      <c r="AF6" s="17"/>
      <c r="AG6" s="17">
        <v>38610.99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30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6">
        <v>102188</v>
      </c>
      <c r="V7" s="26"/>
      <c r="W7" s="13"/>
      <c r="X7" s="17">
        <v>107288.27</v>
      </c>
      <c r="Y7" s="17">
        <v>0</v>
      </c>
      <c r="Z7" s="17"/>
      <c r="AA7" s="17">
        <v>117211.18999999999</v>
      </c>
      <c r="AB7" s="17"/>
      <c r="AC7" s="17"/>
      <c r="AD7" s="17">
        <v>112668.82</v>
      </c>
      <c r="AE7" s="17">
        <v>10349.25</v>
      </c>
      <c r="AF7" s="17"/>
      <c r="AG7" s="17">
        <v>151677.29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29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6">
        <v>166332.51</v>
      </c>
      <c r="V8" s="26">
        <v>4038.15</v>
      </c>
      <c r="W8" s="13"/>
      <c r="X8" s="17">
        <v>170933.12</v>
      </c>
      <c r="Y8" s="17">
        <v>2521.79</v>
      </c>
      <c r="Z8" s="17"/>
      <c r="AA8" s="17">
        <v>175758.97999999998</v>
      </c>
      <c r="AB8" s="17">
        <v>1216.3599999999999</v>
      </c>
      <c r="AC8" s="17">
        <v>1348.36</v>
      </c>
      <c r="AD8" s="17">
        <v>175696.86000000002</v>
      </c>
      <c r="AE8" s="17">
        <v>2016.22</v>
      </c>
      <c r="AF8" s="17">
        <v>3443.48</v>
      </c>
      <c r="AG8" s="17">
        <v>206494.41</v>
      </c>
      <c r="AH8" s="17"/>
      <c r="AI8" s="17"/>
      <c r="AJ8" s="17">
        <v>151211.94</v>
      </c>
      <c r="AK8" s="17"/>
      <c r="AL8" s="17"/>
    </row>
    <row r="9" spans="1:38" ht="25.5" outlineLevel="1">
      <c r="A9" s="1">
        <v>7</v>
      </c>
      <c r="B9" s="29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6">
        <v>37789.999999999993</v>
      </c>
      <c r="V9" s="26">
        <v>11821.59</v>
      </c>
      <c r="W9" s="13">
        <v>351.9</v>
      </c>
      <c r="X9" s="17">
        <v>45699.999999999993</v>
      </c>
      <c r="Y9" s="17">
        <v>11238.97</v>
      </c>
      <c r="Z9" s="17">
        <v>234.04</v>
      </c>
      <c r="AA9" s="17">
        <v>43870.529999999992</v>
      </c>
      <c r="AB9" s="17">
        <v>9200.84</v>
      </c>
      <c r="AC9" s="17">
        <v>246.92</v>
      </c>
      <c r="AD9" s="17">
        <v>43866.169999999991</v>
      </c>
      <c r="AE9" s="17">
        <v>8617.69</v>
      </c>
      <c r="AF9" s="17">
        <v>708.21</v>
      </c>
      <c r="AG9" s="17">
        <v>51775.13</v>
      </c>
      <c r="AH9" s="17"/>
      <c r="AI9" s="17"/>
      <c r="AJ9" s="17">
        <v>37790.009999999995</v>
      </c>
      <c r="AK9" s="17"/>
      <c r="AL9" s="17"/>
    </row>
    <row r="10" spans="1:38" ht="12.75" outlineLevel="1">
      <c r="A10" s="1">
        <v>8</v>
      </c>
      <c r="B10" s="29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6">
        <v>34147.089999999997</v>
      </c>
      <c r="V10" s="26">
        <v>483.83</v>
      </c>
      <c r="W10" s="13"/>
      <c r="X10" s="17">
        <v>36863.31</v>
      </c>
      <c r="Y10" s="17">
        <v>0</v>
      </c>
      <c r="Z10" s="17"/>
      <c r="AA10" s="17">
        <v>33180.5</v>
      </c>
      <c r="AB10" s="17"/>
      <c r="AC10" s="17"/>
      <c r="AD10" s="17">
        <v>32912.43</v>
      </c>
      <c r="AE10" s="17">
        <v>0</v>
      </c>
      <c r="AF10" s="17"/>
      <c r="AG10" s="17">
        <v>41690.74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29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6">
        <v>50102.890000000007</v>
      </c>
      <c r="V11" s="26">
        <v>1657.94</v>
      </c>
      <c r="W11" s="13">
        <v>174.92</v>
      </c>
      <c r="X11" s="17">
        <v>60688.44</v>
      </c>
      <c r="Y11" s="17">
        <v>0</v>
      </c>
      <c r="Z11" s="17">
        <v>1184.33</v>
      </c>
      <c r="AA11" s="17">
        <v>58256.000000000007</v>
      </c>
      <c r="AB11" s="17">
        <v>2671.38</v>
      </c>
      <c r="AC11" s="17">
        <v>885.17</v>
      </c>
      <c r="AD11" s="17">
        <v>58262.310000000005</v>
      </c>
      <c r="AE11" s="17">
        <v>2382.5500000000002</v>
      </c>
      <c r="AF11" s="17">
        <v>1254.5999999999999</v>
      </c>
      <c r="AG11" s="17">
        <v>68535.520000000004</v>
      </c>
      <c r="AH11" s="17"/>
      <c r="AI11" s="17"/>
      <c r="AJ11" s="17">
        <v>50193.180000000008</v>
      </c>
      <c r="AK11" s="17"/>
      <c r="AL11" s="17"/>
    </row>
    <row r="12" spans="1:38" ht="12.75" outlineLevel="1">
      <c r="A12" s="1">
        <v>10</v>
      </c>
      <c r="B12" s="29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6">
        <v>34732.880000000005</v>
      </c>
      <c r="V12" s="26"/>
      <c r="W12" s="13">
        <v>359.71</v>
      </c>
      <c r="X12" s="17">
        <v>41988.23</v>
      </c>
      <c r="Y12" s="17">
        <v>0</v>
      </c>
      <c r="Z12" s="17"/>
      <c r="AA12" s="17">
        <v>44938.16</v>
      </c>
      <c r="AB12" s="17">
        <v>619.4</v>
      </c>
      <c r="AC12" s="17">
        <v>371.75</v>
      </c>
      <c r="AD12" s="17">
        <v>51697.47</v>
      </c>
      <c r="AE12" s="17">
        <v>1867.71</v>
      </c>
      <c r="AF12" s="17"/>
      <c r="AG12" s="17">
        <v>68583.53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31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45">
        <v>0</v>
      </c>
      <c r="V13" s="45"/>
      <c r="W13" s="13"/>
      <c r="X13" s="17">
        <v>0</v>
      </c>
      <c r="Y13" s="17">
        <v>0</v>
      </c>
      <c r="Z13" s="17"/>
      <c r="AA13" s="17">
        <v>0</v>
      </c>
      <c r="AB13" s="17"/>
      <c r="AC13" s="17"/>
      <c r="AD13" s="17">
        <v>0</v>
      </c>
      <c r="AE13" s="17">
        <v>0</v>
      </c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29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6">
        <v>29244.33</v>
      </c>
      <c r="V14" s="26">
        <v>33855.72</v>
      </c>
      <c r="W14" s="13"/>
      <c r="X14" s="17">
        <v>35370</v>
      </c>
      <c r="Y14" s="17">
        <v>15681.5</v>
      </c>
      <c r="Z14" s="17">
        <v>124.8</v>
      </c>
      <c r="AA14" s="17">
        <v>33960.590000000004</v>
      </c>
      <c r="AB14" s="17">
        <v>26010.73</v>
      </c>
      <c r="AC14" s="17">
        <v>244.18</v>
      </c>
      <c r="AD14" s="17">
        <v>33955.530000000006</v>
      </c>
      <c r="AE14" s="17">
        <v>38231.230000000003</v>
      </c>
      <c r="AF14" s="17">
        <v>173.84</v>
      </c>
      <c r="AG14" s="17">
        <v>39946.880000000005</v>
      </c>
      <c r="AH14" s="17"/>
      <c r="AI14" s="17"/>
      <c r="AJ14" s="17">
        <v>29251.850000000002</v>
      </c>
      <c r="AK14" s="17"/>
      <c r="AL14" s="17"/>
    </row>
    <row r="15" spans="1:38" ht="12.75" outlineLevel="1">
      <c r="A15" s="1"/>
      <c r="B15" s="29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6">
        <v>38985.040000000001</v>
      </c>
      <c r="V15" s="26">
        <v>11133.77</v>
      </c>
      <c r="W15" s="13"/>
      <c r="X15" s="17">
        <v>47156.590000000004</v>
      </c>
      <c r="Y15" s="17">
        <v>7118.83</v>
      </c>
      <c r="Z15" s="17"/>
      <c r="AA15" s="17">
        <v>45313.229999999996</v>
      </c>
      <c r="AB15" s="17">
        <v>8525.130000000001</v>
      </c>
      <c r="AC15" s="17">
        <v>98.86</v>
      </c>
      <c r="AD15" s="17">
        <v>45291.000000000007</v>
      </c>
      <c r="AE15" s="17">
        <v>12488.12</v>
      </c>
      <c r="AF15" s="17"/>
      <c r="AG15" s="17">
        <v>53285.94</v>
      </c>
      <c r="AH15" s="17"/>
      <c r="AI15" s="17"/>
      <c r="AJ15" s="17">
        <v>39017.040000000001</v>
      </c>
      <c r="AK15" s="17"/>
      <c r="AL15" s="17"/>
    </row>
    <row r="16" spans="1:38" ht="12.75" outlineLevel="1">
      <c r="A16" s="1"/>
      <c r="B16" s="31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45">
        <v>0</v>
      </c>
      <c r="V16" s="45"/>
      <c r="W16" s="13"/>
      <c r="X16" s="17">
        <v>0</v>
      </c>
      <c r="Y16" s="17">
        <v>0</v>
      </c>
      <c r="Z16" s="17"/>
      <c r="AA16" s="17">
        <v>0</v>
      </c>
      <c r="AB16" s="17"/>
      <c r="AC16" s="17"/>
      <c r="AD16" s="17">
        <v>0</v>
      </c>
      <c r="AE16" s="17">
        <v>0</v>
      </c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29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6">
        <v>44947.43</v>
      </c>
      <c r="V17" s="26"/>
      <c r="W17" s="13"/>
      <c r="X17" s="17">
        <v>44426.45</v>
      </c>
      <c r="Y17" s="17">
        <v>0</v>
      </c>
      <c r="Z17" s="17"/>
      <c r="AA17" s="17">
        <v>46310.67</v>
      </c>
      <c r="AB17" s="17"/>
      <c r="AC17" s="17"/>
      <c r="AD17" s="17">
        <v>52788.739999999991</v>
      </c>
      <c r="AE17" s="17">
        <v>0</v>
      </c>
      <c r="AF17" s="17"/>
      <c r="AG17" s="17">
        <v>62553.37</v>
      </c>
      <c r="AH17" s="17"/>
      <c r="AI17" s="17"/>
      <c r="AJ17" s="17">
        <v>46311.95</v>
      </c>
      <c r="AK17" s="17"/>
      <c r="AL17" s="17"/>
    </row>
    <row r="18" spans="1:38" ht="12.75" outlineLevel="1">
      <c r="A18" s="1"/>
      <c r="B18" s="29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6">
        <v>76218.569999999992</v>
      </c>
      <c r="V18" s="26">
        <v>14522.28</v>
      </c>
      <c r="W18" s="13">
        <v>477.73</v>
      </c>
      <c r="X18" s="17">
        <v>92289.36</v>
      </c>
      <c r="Y18" s="17">
        <v>18841.900000000001</v>
      </c>
      <c r="Z18" s="17">
        <v>3273.31</v>
      </c>
      <c r="AA18" s="17">
        <v>88696.01</v>
      </c>
      <c r="AB18" s="17">
        <v>17683.16</v>
      </c>
      <c r="AC18" s="17">
        <v>2782.44</v>
      </c>
      <c r="AD18" s="17">
        <v>88640.87</v>
      </c>
      <c r="AE18" s="17">
        <v>14719.04</v>
      </c>
      <c r="AF18" s="17">
        <v>2247.7199999999998</v>
      </c>
      <c r="AG18" s="17">
        <v>104247.02</v>
      </c>
      <c r="AH18" s="17"/>
      <c r="AI18" s="17"/>
      <c r="AJ18" s="17">
        <v>76358.23</v>
      </c>
      <c r="AK18" s="17"/>
      <c r="AL18" s="17"/>
    </row>
    <row r="19" spans="1:38" ht="12.75" outlineLevel="1">
      <c r="A19" s="1"/>
      <c r="B19" s="29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6">
        <v>65679.310000000012</v>
      </c>
      <c r="V19" s="26">
        <v>5692.35</v>
      </c>
      <c r="W19" s="13">
        <v>466.69</v>
      </c>
      <c r="X19" s="17">
        <v>79727.86</v>
      </c>
      <c r="Y19" s="17">
        <v>9296.7999999999993</v>
      </c>
      <c r="Z19" s="17">
        <v>1228.9000000000001</v>
      </c>
      <c r="AA19" s="17">
        <v>76050.509999999995</v>
      </c>
      <c r="AB19" s="17">
        <v>7772.08</v>
      </c>
      <c r="AC19" s="17">
        <v>1019.76</v>
      </c>
      <c r="AD19" s="17">
        <v>76734.070000000007</v>
      </c>
      <c r="AE19" s="17">
        <v>11397.61</v>
      </c>
      <c r="AF19" s="17">
        <v>1563.11</v>
      </c>
      <c r="AG19" s="17">
        <v>90215.930000000008</v>
      </c>
      <c r="AH19" s="17"/>
      <c r="AI19" s="17"/>
      <c r="AJ19" s="17">
        <v>65927.88</v>
      </c>
      <c r="AK19" s="17"/>
      <c r="AL19" s="17"/>
    </row>
    <row r="20" spans="1:38" ht="12.75" outlineLevel="1">
      <c r="A20" s="1"/>
      <c r="B20" s="29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6">
        <v>43283.869999999995</v>
      </c>
      <c r="V20" s="26">
        <v>4217.78</v>
      </c>
      <c r="W20" s="13"/>
      <c r="X20" s="17">
        <v>44474.26</v>
      </c>
      <c r="Y20" s="17">
        <v>2579.37</v>
      </c>
      <c r="Z20" s="17"/>
      <c r="AA20" s="17">
        <v>19507.399999999998</v>
      </c>
      <c r="AB20" s="17">
        <v>943.63</v>
      </c>
      <c r="AC20" s="17"/>
      <c r="AD20" s="17">
        <v>34974.199999999997</v>
      </c>
      <c r="AE20" s="17">
        <v>1932.39</v>
      </c>
      <c r="AF20" s="17"/>
      <c r="AG20" s="17">
        <v>49411.78</v>
      </c>
      <c r="AH20" s="17"/>
      <c r="AI20" s="17"/>
      <c r="AJ20" s="17">
        <v>39358.07</v>
      </c>
      <c r="AK20" s="17"/>
      <c r="AL20" s="17"/>
    </row>
    <row r="21" spans="1:38" ht="12.75" outlineLevel="1">
      <c r="A21" s="1"/>
      <c r="B21" s="29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6">
        <v>34286.629999999997</v>
      </c>
      <c r="V21" s="26">
        <v>534.01</v>
      </c>
      <c r="W21" s="13"/>
      <c r="X21" s="17">
        <v>41334.04</v>
      </c>
      <c r="Y21" s="17">
        <v>148.91999999999999</v>
      </c>
      <c r="Z21" s="17"/>
      <c r="AA21" s="17">
        <v>39946.319999999992</v>
      </c>
      <c r="AB21" s="17">
        <v>866.55</v>
      </c>
      <c r="AC21" s="17"/>
      <c r="AD21" s="17">
        <v>43264.420000000006</v>
      </c>
      <c r="AE21" s="17">
        <v>0</v>
      </c>
      <c r="AF21" s="17"/>
      <c r="AG21" s="17">
        <v>43308.959999999999</v>
      </c>
      <c r="AH21" s="17"/>
      <c r="AI21" s="17"/>
      <c r="AJ21" s="17">
        <v>34297.42</v>
      </c>
      <c r="AK21" s="17"/>
      <c r="AL21" s="17"/>
    </row>
    <row r="22" spans="1:38" ht="12.75" outlineLevel="1">
      <c r="A22" s="1"/>
      <c r="B22" s="29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6">
        <v>79830</v>
      </c>
      <c r="V22" s="26">
        <v>5853.5</v>
      </c>
      <c r="W22" s="13"/>
      <c r="X22" s="17">
        <v>96514.400000000009</v>
      </c>
      <c r="Y22" s="17">
        <v>5392.95</v>
      </c>
      <c r="Z22" s="17"/>
      <c r="AA22" s="17">
        <v>92719.15</v>
      </c>
      <c r="AB22" s="17">
        <v>6691.4900000000007</v>
      </c>
      <c r="AC22" s="17">
        <v>1190.57</v>
      </c>
      <c r="AD22" s="17">
        <v>92542.750000000015</v>
      </c>
      <c r="AE22" s="17">
        <v>5165.3599999999997</v>
      </c>
      <c r="AF22" s="17">
        <v>1400.35</v>
      </c>
      <c r="AG22" s="17">
        <v>109134.97</v>
      </c>
      <c r="AH22" s="17"/>
      <c r="AI22" s="17"/>
      <c r="AJ22" s="17">
        <v>79838.320000000007</v>
      </c>
      <c r="AK22" s="17"/>
      <c r="AL22" s="17"/>
    </row>
    <row r="23" spans="1:38" ht="12.75" outlineLevel="1">
      <c r="A23" s="1"/>
      <c r="B23" s="29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6">
        <v>37176.06</v>
      </c>
      <c r="V23" s="26"/>
      <c r="W23" s="13"/>
      <c r="X23" s="17">
        <v>46138.84</v>
      </c>
      <c r="Y23" s="17">
        <v>0</v>
      </c>
      <c r="Z23" s="17"/>
      <c r="AA23" s="17">
        <v>52197.749999999993</v>
      </c>
      <c r="AB23" s="17"/>
      <c r="AC23" s="17"/>
      <c r="AD23" s="17">
        <v>40813.319999999992</v>
      </c>
      <c r="AE23" s="17">
        <v>0</v>
      </c>
      <c r="AF23" s="17"/>
      <c r="AG23" s="17">
        <v>56298.369999999995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29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6">
        <v>831.20999999999913</v>
      </c>
      <c r="V24" s="26"/>
      <c r="W24" s="13"/>
      <c r="X24" s="17">
        <v>810.41000000000349</v>
      </c>
      <c r="Y24" s="17">
        <v>0</v>
      </c>
      <c r="Z24" s="17"/>
      <c r="AA24" s="17">
        <v>2051.4599999999991</v>
      </c>
      <c r="AB24" s="17"/>
      <c r="AC24" s="17"/>
      <c r="AD24" s="17">
        <v>3459.8000000000029</v>
      </c>
      <c r="AE24" s="17">
        <v>0</v>
      </c>
      <c r="AF24" s="17"/>
      <c r="AG24" s="17">
        <v>42546.82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29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6">
        <v>21940.209999999995</v>
      </c>
      <c r="V25" s="26"/>
      <c r="W25" s="13"/>
      <c r="X25" s="17">
        <v>32467.969999999998</v>
      </c>
      <c r="Y25" s="17">
        <v>0</v>
      </c>
      <c r="Z25" s="17"/>
      <c r="AA25" s="17">
        <v>30669.79</v>
      </c>
      <c r="AB25" s="17"/>
      <c r="AC25" s="17"/>
      <c r="AD25" s="17">
        <v>31187.549999999996</v>
      </c>
      <c r="AE25" s="17">
        <v>0</v>
      </c>
      <c r="AF25" s="17"/>
      <c r="AG25" s="17">
        <v>45790.179999999993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29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6">
        <v>8522.3500000000022</v>
      </c>
      <c r="V26" s="26"/>
      <c r="W26" s="13"/>
      <c r="X26" s="17">
        <v>6385.510000000002</v>
      </c>
      <c r="Y26" s="17">
        <v>0</v>
      </c>
      <c r="Z26" s="17"/>
      <c r="AA26" s="17">
        <v>6856</v>
      </c>
      <c r="AB26" s="17"/>
      <c r="AC26" s="17"/>
      <c r="AD26" s="17">
        <v>3610.9200000000019</v>
      </c>
      <c r="AE26" s="17">
        <v>0</v>
      </c>
      <c r="AF26" s="17"/>
      <c r="AG26" s="17">
        <v>39278.910000000003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29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6">
        <v>21137.5</v>
      </c>
      <c r="V27" s="26"/>
      <c r="W27" s="13"/>
      <c r="X27" s="17">
        <v>19871.609999999997</v>
      </c>
      <c r="Y27" s="17">
        <v>0</v>
      </c>
      <c r="Z27" s="17"/>
      <c r="AA27" s="17">
        <v>18287.849999999999</v>
      </c>
      <c r="AB27" s="17"/>
      <c r="AC27" s="17"/>
      <c r="AD27" s="17">
        <v>22711.5</v>
      </c>
      <c r="AE27" s="17">
        <v>0</v>
      </c>
      <c r="AF27" s="17"/>
      <c r="AG27" s="17">
        <v>46525.86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29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6">
        <v>81773.47</v>
      </c>
      <c r="V28" s="26">
        <v>1642.1</v>
      </c>
      <c r="W28" s="13"/>
      <c r="X28" s="17">
        <v>98832.079999999987</v>
      </c>
      <c r="Y28" s="17">
        <v>2014.82</v>
      </c>
      <c r="Z28" s="17">
        <v>263.24</v>
      </c>
      <c r="AA28" s="17">
        <v>94747.699999999983</v>
      </c>
      <c r="AB28" s="17">
        <v>1077.18</v>
      </c>
      <c r="AC28" s="17">
        <v>338.58</v>
      </c>
      <c r="AD28" s="17">
        <v>94824.700000000012</v>
      </c>
      <c r="AE28" s="17">
        <v>1802.04</v>
      </c>
      <c r="AF28" s="17">
        <v>98.86</v>
      </c>
      <c r="AG28" s="17">
        <v>111745.46</v>
      </c>
      <c r="AH28" s="17"/>
      <c r="AI28" s="17"/>
      <c r="AJ28" s="17">
        <v>81811.23</v>
      </c>
      <c r="AK28" s="17"/>
      <c r="AL28" s="17"/>
    </row>
    <row r="29" spans="1:38" ht="12.75" outlineLevel="1">
      <c r="A29" s="1">
        <v>17</v>
      </c>
      <c r="B29" s="29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6">
        <v>26927</v>
      </c>
      <c r="V29" s="26">
        <v>13214.93</v>
      </c>
      <c r="W29" s="13"/>
      <c r="X29" s="17">
        <v>32561.109999999997</v>
      </c>
      <c r="Y29" s="17">
        <v>7272.03</v>
      </c>
      <c r="Z29" s="17"/>
      <c r="AA29" s="17">
        <v>31263.279999999999</v>
      </c>
      <c r="AB29" s="17">
        <v>11327</v>
      </c>
      <c r="AC29" s="17"/>
      <c r="AD29" s="17">
        <v>31236.7</v>
      </c>
      <c r="AE29" s="17">
        <v>6682.29</v>
      </c>
      <c r="AF29" s="17"/>
      <c r="AG29" s="17">
        <v>36788.640000000007</v>
      </c>
      <c r="AH29" s="17"/>
      <c r="AI29" s="17"/>
      <c r="AJ29" s="17">
        <v>26927.3</v>
      </c>
      <c r="AK29" s="17"/>
      <c r="AL29" s="17"/>
    </row>
    <row r="30" spans="1:38" ht="12.75" outlineLevel="1" collapsed="1">
      <c r="A30" s="1">
        <v>18</v>
      </c>
      <c r="B30" s="31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45">
        <v>28507.170000000006</v>
      </c>
      <c r="V30" s="45"/>
      <c r="W30" s="13"/>
      <c r="X30" s="17">
        <v>28608.750000000007</v>
      </c>
      <c r="Y30" s="17">
        <v>0</v>
      </c>
      <c r="Z30" s="17"/>
      <c r="AA30" s="17">
        <v>1844.3600000000079</v>
      </c>
      <c r="AB30" s="17"/>
      <c r="AC30" s="17"/>
      <c r="AD30" s="17">
        <v>0</v>
      </c>
      <c r="AE30" s="17">
        <v>0</v>
      </c>
      <c r="AF30" s="17"/>
      <c r="AG30" s="17">
        <v>1890.56</v>
      </c>
      <c r="AH30" s="17"/>
      <c r="AI30" s="17"/>
      <c r="AJ30" s="17">
        <v>0</v>
      </c>
      <c r="AK30" s="17"/>
      <c r="AL30" s="17"/>
    </row>
    <row r="31" spans="1:38" s="27" customFormat="1" ht="12.75" outlineLevel="1">
      <c r="A31" s="25">
        <v>19</v>
      </c>
      <c r="B31" s="29" t="s">
        <v>18</v>
      </c>
      <c r="C31" s="26">
        <v>44417.97</v>
      </c>
      <c r="D31" s="26">
        <v>0</v>
      </c>
      <c r="E31" s="26">
        <v>0</v>
      </c>
      <c r="F31" s="26">
        <v>49257.65</v>
      </c>
      <c r="G31" s="26">
        <v>0</v>
      </c>
      <c r="H31" s="26"/>
      <c r="I31" s="26">
        <v>44837.7</v>
      </c>
      <c r="J31" s="26">
        <v>0</v>
      </c>
      <c r="K31" s="26"/>
      <c r="L31" s="26">
        <v>34975.89</v>
      </c>
      <c r="M31" s="26"/>
      <c r="N31" s="26"/>
      <c r="O31" s="26">
        <v>46348.92</v>
      </c>
      <c r="P31" s="26"/>
      <c r="Q31" s="26">
        <v>0</v>
      </c>
      <c r="R31" s="26">
        <v>45450.270000000004</v>
      </c>
      <c r="S31" s="26"/>
      <c r="T31" s="26"/>
      <c r="U31" s="26">
        <v>43427.619999999995</v>
      </c>
      <c r="V31" s="26"/>
      <c r="W31" s="26"/>
      <c r="X31" s="26">
        <v>52929.999999999993</v>
      </c>
      <c r="Y31" s="26">
        <v>645.08000000000004</v>
      </c>
      <c r="Z31" s="26"/>
      <c r="AA31" s="26">
        <v>50843.22</v>
      </c>
      <c r="AB31" s="26">
        <v>711.33</v>
      </c>
      <c r="AC31" s="26"/>
      <c r="AD31" s="26">
        <v>47534.589999999989</v>
      </c>
      <c r="AE31" s="26">
        <v>0</v>
      </c>
      <c r="AF31" s="26"/>
      <c r="AG31" s="26">
        <v>53499.189999999995</v>
      </c>
      <c r="AH31" s="26"/>
      <c r="AI31" s="26"/>
      <c r="AJ31" s="26">
        <v>43833.259999999995</v>
      </c>
      <c r="AK31" s="26"/>
      <c r="AL31" s="26"/>
    </row>
    <row r="32" spans="1:38" ht="12.75" outlineLevel="1">
      <c r="A32" s="1">
        <v>20</v>
      </c>
      <c r="B32" s="31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45">
        <v>0</v>
      </c>
      <c r="V32" s="45"/>
      <c r="W32" s="13"/>
      <c r="X32" s="17">
        <v>0</v>
      </c>
      <c r="Y32" s="17">
        <v>0</v>
      </c>
      <c r="Z32" s="17"/>
      <c r="AA32" s="17">
        <v>0</v>
      </c>
      <c r="AB32" s="17"/>
      <c r="AC32" s="17"/>
      <c r="AD32" s="17">
        <v>0</v>
      </c>
      <c r="AE32" s="17">
        <v>0</v>
      </c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29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6">
        <v>66495</v>
      </c>
      <c r="V33" s="26">
        <v>1524.57</v>
      </c>
      <c r="W33" s="13">
        <v>4017.9</v>
      </c>
      <c r="X33" s="17">
        <v>80057.48</v>
      </c>
      <c r="Y33" s="17">
        <v>1557.98</v>
      </c>
      <c r="Z33" s="17">
        <v>2693.7</v>
      </c>
      <c r="AA33" s="17">
        <v>77480.92</v>
      </c>
      <c r="AB33" s="17">
        <v>2209.2600000000002</v>
      </c>
      <c r="AC33" s="17">
        <v>4287.6400000000003</v>
      </c>
      <c r="AD33" s="17">
        <v>77196.62999999999</v>
      </c>
      <c r="AE33" s="17">
        <v>1443.16</v>
      </c>
      <c r="AF33" s="17">
        <v>3405.7</v>
      </c>
      <c r="AG33" s="17">
        <v>90832.709999999992</v>
      </c>
      <c r="AH33" s="17"/>
      <c r="AI33" s="17"/>
      <c r="AJ33" s="17">
        <v>66495.149999999994</v>
      </c>
      <c r="AK33" s="17"/>
      <c r="AL33" s="17"/>
    </row>
    <row r="34" spans="1:38" ht="12.75" outlineLevel="1">
      <c r="A34" s="1">
        <v>22</v>
      </c>
      <c r="B34" s="29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6">
        <v>50125.329999999994</v>
      </c>
      <c r="V34" s="26">
        <v>1722.69</v>
      </c>
      <c r="W34" s="13"/>
      <c r="X34" s="17">
        <v>60482.74</v>
      </c>
      <c r="Y34" s="17">
        <v>0</v>
      </c>
      <c r="Z34" s="17"/>
      <c r="AA34" s="17">
        <v>58303.12</v>
      </c>
      <c r="AB34" s="17">
        <v>472.27</v>
      </c>
      <c r="AC34" s="17"/>
      <c r="AD34" s="17">
        <v>58198.249999999993</v>
      </c>
      <c r="AE34" s="17">
        <v>1000.37</v>
      </c>
      <c r="AF34" s="17"/>
      <c r="AG34" s="17">
        <v>68454.429999999993</v>
      </c>
      <c r="AH34" s="17"/>
      <c r="AI34" s="17"/>
      <c r="AJ34" s="17">
        <v>50130.31</v>
      </c>
      <c r="AK34" s="17"/>
      <c r="AL34" s="17"/>
    </row>
    <row r="35" spans="1:38" s="8" customFormat="1" ht="12.75">
      <c r="A35" s="57" t="s">
        <v>21</v>
      </c>
      <c r="B35" s="58"/>
      <c r="C35" s="14">
        <f>SUM(C3:C34)</f>
        <v>1192736.5899999999</v>
      </c>
      <c r="D35" s="14">
        <f t="shared" ref="D35:AL35" si="0">SUM(D3:D34)</f>
        <v>81745.540000000139</v>
      </c>
      <c r="E35" s="14">
        <f t="shared" si="0"/>
        <v>41.73</v>
      </c>
      <c r="F35" s="14">
        <f t="shared" si="0"/>
        <v>1288551.0499999998</v>
      </c>
      <c r="G35" s="14">
        <f t="shared" si="0"/>
        <v>118434.45000000023</v>
      </c>
      <c r="H35" s="14">
        <f t="shared" si="0"/>
        <v>0</v>
      </c>
      <c r="I35" s="14">
        <f t="shared" si="0"/>
        <v>1274226.7600000002</v>
      </c>
      <c r="J35" s="14">
        <f t="shared" si="0"/>
        <v>147393.04</v>
      </c>
      <c r="K35" s="14">
        <f t="shared" si="0"/>
        <v>147.86000000000001</v>
      </c>
      <c r="L35" s="14">
        <f t="shared" si="0"/>
        <v>1288302.1799999997</v>
      </c>
      <c r="M35" s="14">
        <f t="shared" si="0"/>
        <v>83529.079999999987</v>
      </c>
      <c r="N35" s="14">
        <f t="shared" si="0"/>
        <v>0</v>
      </c>
      <c r="O35" s="14">
        <f t="shared" si="0"/>
        <v>1366649.58</v>
      </c>
      <c r="P35" s="14">
        <f t="shared" si="0"/>
        <v>168154.37000000002</v>
      </c>
      <c r="Q35" s="14">
        <f t="shared" si="0"/>
        <v>38</v>
      </c>
      <c r="R35" s="14">
        <f t="shared" si="0"/>
        <v>1228081.6500000001</v>
      </c>
      <c r="S35" s="14">
        <f t="shared" si="0"/>
        <v>125569.42000000001</v>
      </c>
      <c r="T35" s="14">
        <f t="shared" si="0"/>
        <v>0</v>
      </c>
      <c r="U35" s="14">
        <v>1320650.48</v>
      </c>
      <c r="V35" s="14">
        <v>111915.21000000002</v>
      </c>
      <c r="W35" s="14">
        <f t="shared" si="0"/>
        <v>5848.85</v>
      </c>
      <c r="X35" s="14">
        <v>1516730.7100000002</v>
      </c>
      <c r="Y35" s="14">
        <v>84310.939999999988</v>
      </c>
      <c r="Z35" s="14">
        <v>9002.32</v>
      </c>
      <c r="AA35" s="14">
        <v>1459167.5100000002</v>
      </c>
      <c r="AB35" s="14">
        <v>97997.790000000008</v>
      </c>
      <c r="AC35" s="14">
        <v>12814.23</v>
      </c>
      <c r="AD35" s="14">
        <v>1464646.4800000002</v>
      </c>
      <c r="AE35" s="14">
        <v>120095.02999999998</v>
      </c>
      <c r="AF35" s="14">
        <v>14375.670000000002</v>
      </c>
      <c r="AG35" s="14">
        <v>1934124.5299999998</v>
      </c>
      <c r="AH35" s="14">
        <f t="shared" si="0"/>
        <v>0</v>
      </c>
      <c r="AI35" s="14">
        <f t="shared" si="0"/>
        <v>0</v>
      </c>
      <c r="AJ35" s="14">
        <v>1465262.76</v>
      </c>
      <c r="AK35" s="14">
        <f t="shared" si="0"/>
        <v>0</v>
      </c>
      <c r="AL35" s="14">
        <f t="shared" si="0"/>
        <v>0</v>
      </c>
    </row>
    <row r="36" spans="1:38" s="8" customFormat="1" ht="12.75" outlineLevel="1">
      <c r="A36" s="3">
        <v>1</v>
      </c>
      <c r="B36" s="32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6">
        <v>5280</v>
      </c>
      <c r="V36" s="26"/>
      <c r="W36" s="13"/>
      <c r="X36" s="17">
        <v>7440</v>
      </c>
      <c r="Y36" s="17">
        <v>0</v>
      </c>
      <c r="Z36" s="17"/>
      <c r="AA36" s="17">
        <v>7980</v>
      </c>
      <c r="AB36" s="17">
        <v>3060</v>
      </c>
      <c r="AC36" s="17"/>
      <c r="AD36" s="17">
        <v>9110.9999999999982</v>
      </c>
      <c r="AE36" s="17">
        <v>489</v>
      </c>
      <c r="AF36" s="17"/>
      <c r="AG36" s="17">
        <v>8944.1699999999983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1">A36+1</f>
        <v>2</v>
      </c>
      <c r="B37" s="29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6">
        <v>583.29999999999995</v>
      </c>
      <c r="V37" s="26"/>
      <c r="W37" s="13"/>
      <c r="X37" s="17">
        <v>925.3</v>
      </c>
      <c r="Y37" s="17">
        <v>0</v>
      </c>
      <c r="Z37" s="17"/>
      <c r="AA37" s="17">
        <v>1021.5999999999999</v>
      </c>
      <c r="AB37" s="17"/>
      <c r="AC37" s="17"/>
      <c r="AD37" s="17">
        <v>1022.6999999999998</v>
      </c>
      <c r="AE37" s="17"/>
      <c r="AF37" s="17"/>
      <c r="AG37" s="17">
        <v>192.49999999999983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33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6">
        <v>12094.9</v>
      </c>
      <c r="V38" s="26"/>
      <c r="W38" s="13"/>
      <c r="X38" s="17">
        <v>13128.599999999999</v>
      </c>
      <c r="Y38" s="17">
        <v>0</v>
      </c>
      <c r="Z38" s="17"/>
      <c r="AA38" s="17">
        <v>11972.699999999999</v>
      </c>
      <c r="AB38" s="17"/>
      <c r="AC38" s="17"/>
      <c r="AD38" s="17">
        <v>13400.1</v>
      </c>
      <c r="AE38" s="17"/>
      <c r="AF38" s="17"/>
      <c r="AG38" s="17">
        <v>17389.54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33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6">
        <v>48.700000000000045</v>
      </c>
      <c r="V39" s="26"/>
      <c r="W39" s="13"/>
      <c r="X39" s="17">
        <v>97.400000000000091</v>
      </c>
      <c r="Y39" s="17">
        <v>0</v>
      </c>
      <c r="Z39" s="17"/>
      <c r="AA39" s="17">
        <v>48.700000000000045</v>
      </c>
      <c r="AB39" s="17"/>
      <c r="AC39" s="17"/>
      <c r="AD39" s="17">
        <v>97.400000000000091</v>
      </c>
      <c r="AE39" s="17"/>
      <c r="AF39" s="17"/>
      <c r="AG39" s="17">
        <v>1639.37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32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6">
        <v>0</v>
      </c>
      <c r="V40" s="26"/>
      <c r="W40" s="13"/>
      <c r="X40" s="17">
        <v>0</v>
      </c>
      <c r="Y40" s="17">
        <v>0</v>
      </c>
      <c r="Z40" s="17"/>
      <c r="AA40" s="17">
        <v>0</v>
      </c>
      <c r="AB40" s="17"/>
      <c r="AC40" s="17"/>
      <c r="AD40" s="17">
        <v>0</v>
      </c>
      <c r="AE40" s="17"/>
      <c r="AF40" s="17"/>
      <c r="AG40" s="17">
        <v>2896.09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34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6">
        <v>867.6</v>
      </c>
      <c r="V41" s="26"/>
      <c r="W41" s="13"/>
      <c r="X41" s="17">
        <v>633.1</v>
      </c>
      <c r="Y41" s="17">
        <v>0</v>
      </c>
      <c r="Z41" s="17"/>
      <c r="AA41" s="17">
        <v>584.40000000000009</v>
      </c>
      <c r="AB41" s="17"/>
      <c r="AC41" s="17"/>
      <c r="AD41" s="17">
        <v>969.2</v>
      </c>
      <c r="AE41" s="17"/>
      <c r="AF41" s="17"/>
      <c r="AG41" s="17">
        <v>2317.5700000000002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34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6">
        <v>1120.1000000000001</v>
      </c>
      <c r="V42" s="26"/>
      <c r="W42" s="13"/>
      <c r="X42" s="17">
        <v>1704.5</v>
      </c>
      <c r="Y42" s="17">
        <v>0</v>
      </c>
      <c r="Z42" s="17"/>
      <c r="AA42" s="17">
        <v>11152.300000000001</v>
      </c>
      <c r="AB42" s="17"/>
      <c r="AC42" s="17"/>
      <c r="AD42" s="17">
        <v>1899.3</v>
      </c>
      <c r="AE42" s="17"/>
      <c r="AF42" s="17"/>
      <c r="AG42" s="17">
        <v>3378.96</v>
      </c>
      <c r="AH42" s="17"/>
      <c r="AI42" s="17"/>
      <c r="AJ42" s="17">
        <v>1143.46</v>
      </c>
      <c r="AK42" s="17"/>
      <c r="AL42" s="17"/>
    </row>
    <row r="43" spans="1:38" s="8" customFormat="1" ht="12.75">
      <c r="A43" s="57" t="s">
        <v>42</v>
      </c>
      <c r="B43" s="58"/>
      <c r="C43" s="14">
        <f>SUM(C36:C42)</f>
        <v>13120</v>
      </c>
      <c r="D43" s="14">
        <f t="shared" ref="D43:AL43" si="2">SUM(D36:D42)</f>
        <v>0</v>
      </c>
      <c r="E43" s="14">
        <f t="shared" si="2"/>
        <v>0</v>
      </c>
      <c r="F43" s="14">
        <f t="shared" si="2"/>
        <v>20640</v>
      </c>
      <c r="G43" s="14">
        <f t="shared" si="2"/>
        <v>0</v>
      </c>
      <c r="H43" s="14">
        <f t="shared" si="2"/>
        <v>0</v>
      </c>
      <c r="I43" s="14">
        <f t="shared" si="2"/>
        <v>16010</v>
      </c>
      <c r="J43" s="14">
        <f t="shared" si="2"/>
        <v>200</v>
      </c>
      <c r="K43" s="14">
        <f t="shared" si="2"/>
        <v>0</v>
      </c>
      <c r="L43" s="14">
        <f t="shared" si="2"/>
        <v>16280</v>
      </c>
      <c r="M43" s="14">
        <f t="shared" si="2"/>
        <v>0</v>
      </c>
      <c r="N43" s="14">
        <f t="shared" si="2"/>
        <v>0</v>
      </c>
      <c r="O43" s="14">
        <f t="shared" si="2"/>
        <v>17530</v>
      </c>
      <c r="P43" s="14">
        <f t="shared" si="2"/>
        <v>0</v>
      </c>
      <c r="Q43" s="14">
        <f t="shared" si="2"/>
        <v>0</v>
      </c>
      <c r="R43" s="14">
        <f t="shared" si="2"/>
        <v>15690</v>
      </c>
      <c r="S43" s="14">
        <f t="shared" si="2"/>
        <v>0</v>
      </c>
      <c r="T43" s="14">
        <f t="shared" si="2"/>
        <v>0</v>
      </c>
      <c r="U43" s="14">
        <v>19994.599999999999</v>
      </c>
      <c r="V43" s="14">
        <v>0</v>
      </c>
      <c r="W43" s="14">
        <f t="shared" si="2"/>
        <v>0</v>
      </c>
      <c r="X43" s="14">
        <v>23928.899999999998</v>
      </c>
      <c r="Y43" s="14">
        <v>0</v>
      </c>
      <c r="Z43" s="14">
        <v>0</v>
      </c>
      <c r="AA43" s="14">
        <v>32759.700000000004</v>
      </c>
      <c r="AB43" s="14">
        <v>3060</v>
      </c>
      <c r="AC43" s="14">
        <v>0</v>
      </c>
      <c r="AD43" s="14">
        <v>26499.699999999997</v>
      </c>
      <c r="AE43" s="14">
        <v>489</v>
      </c>
      <c r="AF43" s="14">
        <v>0</v>
      </c>
      <c r="AG43" s="14">
        <v>36758.199999999997</v>
      </c>
      <c r="AH43" s="14">
        <f t="shared" si="2"/>
        <v>0</v>
      </c>
      <c r="AI43" s="14">
        <f t="shared" si="2"/>
        <v>0</v>
      </c>
      <c r="AJ43" s="14">
        <v>26999.999999999996</v>
      </c>
      <c r="AK43" s="14">
        <f t="shared" si="2"/>
        <v>0</v>
      </c>
      <c r="AL43" s="14">
        <f t="shared" si="2"/>
        <v>0</v>
      </c>
    </row>
    <row r="44" spans="1:38" ht="12.75" outlineLevel="1">
      <c r="A44" s="1">
        <v>1</v>
      </c>
      <c r="B44" s="34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6">
        <v>132841.51999999999</v>
      </c>
      <c r="V44" s="26">
        <v>583179.52000000002</v>
      </c>
      <c r="W44" s="13"/>
      <c r="X44" s="17">
        <v>141116.56</v>
      </c>
      <c r="Y44" s="17">
        <v>554445.76</v>
      </c>
      <c r="Z44" s="17"/>
      <c r="AA44" s="17">
        <v>141850.63999999998</v>
      </c>
      <c r="AB44" s="17"/>
      <c r="AC44" s="17"/>
      <c r="AD44" s="17">
        <v>138786</v>
      </c>
      <c r="AE44" s="17">
        <v>690512.64</v>
      </c>
      <c r="AF44" s="17"/>
      <c r="AG44" s="17">
        <v>149820.45999999996</v>
      </c>
      <c r="AH44" s="17"/>
      <c r="AI44" s="17"/>
      <c r="AJ44" s="17">
        <v>132841.54999999999</v>
      </c>
      <c r="AK44" s="17"/>
      <c r="AL44" s="17"/>
    </row>
    <row r="45" spans="1:38" ht="12.75" outlineLevel="1">
      <c r="A45" s="1">
        <v>2</v>
      </c>
      <c r="B45" s="34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6">
        <v>40957.42</v>
      </c>
      <c r="V45" s="26">
        <v>53557.88</v>
      </c>
      <c r="W45" s="13"/>
      <c r="X45" s="17">
        <v>43511.97</v>
      </c>
      <c r="Y45" s="17">
        <v>40547.81</v>
      </c>
      <c r="Z45" s="17"/>
      <c r="AA45" s="17">
        <v>43743.33</v>
      </c>
      <c r="AB45" s="17">
        <v>58360.639999999999</v>
      </c>
      <c r="AC45" s="17"/>
      <c r="AD45" s="17">
        <v>47080.73</v>
      </c>
      <c r="AE45" s="17">
        <v>69140.98</v>
      </c>
      <c r="AF45" s="17"/>
      <c r="AG45" s="17">
        <v>41954.86</v>
      </c>
      <c r="AH45" s="17"/>
      <c r="AI45" s="17"/>
      <c r="AJ45" s="17">
        <v>40965.360000000001</v>
      </c>
      <c r="AK45" s="17"/>
      <c r="AL45" s="17"/>
    </row>
    <row r="46" spans="1:38" ht="12.75" outlineLevel="1">
      <c r="A46" s="1"/>
      <c r="B46" s="29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6">
        <v>13009</v>
      </c>
      <c r="V46" s="26">
        <v>0</v>
      </c>
      <c r="W46" s="13"/>
      <c r="X46" s="17">
        <v>17643</v>
      </c>
      <c r="Y46" s="17">
        <v>0</v>
      </c>
      <c r="Z46" s="17"/>
      <c r="AA46" s="17">
        <v>19298</v>
      </c>
      <c r="AB46" s="17"/>
      <c r="AC46" s="17"/>
      <c r="AD46" s="17">
        <v>19316.000000000004</v>
      </c>
      <c r="AE46" s="17">
        <v>0</v>
      </c>
      <c r="AF46" s="17"/>
      <c r="AG46" s="17">
        <v>21453.600000000002</v>
      </c>
      <c r="AH46" s="17"/>
      <c r="AI46" s="17"/>
      <c r="AJ46" s="17">
        <v>19436.77</v>
      </c>
      <c r="AK46" s="17"/>
      <c r="AL46" s="17"/>
    </row>
    <row r="47" spans="1:38" ht="12.75" outlineLevel="1">
      <c r="A47" s="1"/>
      <c r="B47" s="35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6">
        <v>76945.41</v>
      </c>
      <c r="V47" s="26">
        <v>372871.48</v>
      </c>
      <c r="W47" s="13"/>
      <c r="X47" s="17">
        <v>81790.759999999995</v>
      </c>
      <c r="Y47" s="17">
        <v>424145.52</v>
      </c>
      <c r="Z47" s="17"/>
      <c r="AA47" s="17">
        <v>82222.489999999991</v>
      </c>
      <c r="AB47" s="17">
        <v>452021.75</v>
      </c>
      <c r="AC47" s="17"/>
      <c r="AD47" s="17">
        <v>80464</v>
      </c>
      <c r="AE47" s="17">
        <v>306823.92</v>
      </c>
      <c r="AF47" s="17"/>
      <c r="AG47" s="17">
        <v>86824.709999999992</v>
      </c>
      <c r="AH47" s="17"/>
      <c r="AI47" s="17"/>
      <c r="AJ47" s="17">
        <v>77004.479999999996</v>
      </c>
      <c r="AK47" s="17"/>
      <c r="AL47" s="17"/>
    </row>
    <row r="48" spans="1:38" ht="12.75" outlineLevel="1">
      <c r="A48" s="1"/>
      <c r="B48" s="36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6">
        <v>42948</v>
      </c>
      <c r="V48" s="26">
        <v>37405.879999999997</v>
      </c>
      <c r="W48" s="13"/>
      <c r="X48" s="17">
        <v>40854.76</v>
      </c>
      <c r="Y48" s="17">
        <v>16764</v>
      </c>
      <c r="Z48" s="17"/>
      <c r="AA48" s="17">
        <v>38230.880000000005</v>
      </c>
      <c r="AB48" s="17">
        <v>19252</v>
      </c>
      <c r="AC48" s="17"/>
      <c r="AD48" s="17">
        <v>39175.000000000007</v>
      </c>
      <c r="AE48" s="17">
        <v>45535.040000000001</v>
      </c>
      <c r="AF48" s="17"/>
      <c r="AG48" s="17">
        <v>44094.2</v>
      </c>
      <c r="AH48" s="17"/>
      <c r="AI48" s="17"/>
      <c r="AJ48" s="17">
        <v>39056.44</v>
      </c>
      <c r="AK48" s="17"/>
      <c r="AL48" s="17"/>
    </row>
    <row r="49" spans="1:38" ht="25.5" outlineLevel="1">
      <c r="A49" s="1"/>
      <c r="B49" s="34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6">
        <v>89651.1</v>
      </c>
      <c r="V49" s="26">
        <v>97271.98</v>
      </c>
      <c r="W49" s="13"/>
      <c r="X49" s="17">
        <v>86878.22</v>
      </c>
      <c r="Y49" s="17">
        <v>110172.52</v>
      </c>
      <c r="Z49" s="17"/>
      <c r="AA49" s="17">
        <v>79491.260000000009</v>
      </c>
      <c r="AB49" s="17"/>
      <c r="AC49" s="17"/>
      <c r="AD49" s="17">
        <v>93795.180000000008</v>
      </c>
      <c r="AE49" s="17">
        <v>169673.54</v>
      </c>
      <c r="AF49" s="17"/>
      <c r="AG49" s="17">
        <v>91755.590000000011</v>
      </c>
      <c r="AH49" s="17"/>
      <c r="AI49" s="17"/>
      <c r="AJ49" s="17">
        <v>73437.490000000005</v>
      </c>
      <c r="AK49" s="17"/>
      <c r="AL49" s="17"/>
    </row>
    <row r="50" spans="1:38" ht="12.75" outlineLevel="1">
      <c r="A50" s="1"/>
      <c r="B50" s="35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6">
        <v>60050.950000000004</v>
      </c>
      <c r="V50" s="26">
        <v>41364.25</v>
      </c>
      <c r="W50" s="13"/>
      <c r="X50" s="17">
        <v>63804.240000000005</v>
      </c>
      <c r="Y50" s="17">
        <v>23939.85</v>
      </c>
      <c r="Z50" s="17"/>
      <c r="AA50" s="17">
        <v>64097.04</v>
      </c>
      <c r="AB50" s="17">
        <v>15481.93</v>
      </c>
      <c r="AC50" s="17"/>
      <c r="AD50" s="17">
        <v>62764.46</v>
      </c>
      <c r="AE50" s="17">
        <v>17272.64</v>
      </c>
      <c r="AF50" s="17"/>
      <c r="AG50" s="17">
        <v>67745.78</v>
      </c>
      <c r="AH50" s="17"/>
      <c r="AI50" s="17"/>
      <c r="AJ50" s="17">
        <v>60058.23</v>
      </c>
      <c r="AK50" s="17"/>
      <c r="AL50" s="17"/>
    </row>
    <row r="51" spans="1:38" ht="12.75" outlineLevel="1">
      <c r="A51" s="1">
        <v>3</v>
      </c>
      <c r="B51" s="29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6">
        <v>52290</v>
      </c>
      <c r="V51" s="26">
        <v>128437</v>
      </c>
      <c r="W51" s="13"/>
      <c r="X51" s="17">
        <v>55561</v>
      </c>
      <c r="Y51" s="17">
        <v>103349</v>
      </c>
      <c r="Z51" s="17"/>
      <c r="AA51" s="17">
        <v>55803</v>
      </c>
      <c r="AB51" s="17"/>
      <c r="AC51" s="17"/>
      <c r="AD51" s="17">
        <v>54670</v>
      </c>
      <c r="AE51" s="17">
        <v>84196</v>
      </c>
      <c r="AF51" s="17"/>
      <c r="AG51" s="17">
        <v>58991.78</v>
      </c>
      <c r="AH51" s="17"/>
      <c r="AI51" s="17"/>
      <c r="AJ51" s="17">
        <v>52298.47</v>
      </c>
      <c r="AK51" s="17"/>
      <c r="AL51" s="17"/>
    </row>
    <row r="52" spans="1:38" ht="12.75" outlineLevel="1" collapsed="1">
      <c r="A52" s="1">
        <v>4</v>
      </c>
      <c r="B52" s="29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6">
        <v>4199.6000000000004</v>
      </c>
      <c r="V52" s="26">
        <v>0</v>
      </c>
      <c r="W52" s="13"/>
      <c r="X52" s="17">
        <v>4455</v>
      </c>
      <c r="Y52" s="17">
        <v>0</v>
      </c>
      <c r="Z52" s="17"/>
      <c r="AA52" s="17">
        <v>4494.21</v>
      </c>
      <c r="AB52" s="17"/>
      <c r="AC52" s="17"/>
      <c r="AD52" s="17">
        <v>4380.4699999999993</v>
      </c>
      <c r="AE52" s="17">
        <v>0</v>
      </c>
      <c r="AF52" s="17"/>
      <c r="AG52" s="17">
        <v>4751.7199999999993</v>
      </c>
      <c r="AH52" s="17"/>
      <c r="AI52" s="17"/>
      <c r="AJ52" s="17">
        <v>4202.83</v>
      </c>
      <c r="AK52" s="17"/>
      <c r="AL52" s="17"/>
    </row>
    <row r="53" spans="1:38" ht="25.5" outlineLevel="1">
      <c r="A53" s="1">
        <v>5</v>
      </c>
      <c r="B53" s="31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45">
        <v>28863</v>
      </c>
      <c r="V53" s="45">
        <v>16015</v>
      </c>
      <c r="W53" s="13"/>
      <c r="X53" s="17">
        <v>-9.0949470177292824E-13</v>
      </c>
      <c r="Y53" s="17">
        <v>0</v>
      </c>
      <c r="Z53" s="17"/>
      <c r="AA53" s="17">
        <v>14813</v>
      </c>
      <c r="AB53" s="17">
        <v>8491</v>
      </c>
      <c r="AC53" s="17"/>
      <c r="AD53" s="17">
        <v>27013</v>
      </c>
      <c r="AE53" s="17">
        <v>16563</v>
      </c>
      <c r="AF53" s="17"/>
      <c r="AG53" s="17">
        <v>29402.780000000002</v>
      </c>
      <c r="AH53" s="17"/>
      <c r="AI53" s="17"/>
      <c r="AJ53" s="17">
        <v>26239.64</v>
      </c>
      <c r="AK53" s="17"/>
      <c r="AL53" s="17"/>
    </row>
    <row r="54" spans="1:38" ht="12.75" outlineLevel="1">
      <c r="A54" s="1">
        <v>6</v>
      </c>
      <c r="B54" s="29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6">
        <v>29325.5</v>
      </c>
      <c r="V54" s="26">
        <v>751062.6</v>
      </c>
      <c r="W54" s="13"/>
      <c r="X54" s="17">
        <v>31145.52</v>
      </c>
      <c r="Y54" s="17">
        <v>897297.44</v>
      </c>
      <c r="Z54" s="17"/>
      <c r="AA54" s="17">
        <v>31337.200000000004</v>
      </c>
      <c r="AB54" s="17"/>
      <c r="AC54" s="17"/>
      <c r="AD54" s="17">
        <v>30334.400000000001</v>
      </c>
      <c r="AE54" s="17">
        <v>990331.32</v>
      </c>
      <c r="AF54" s="17"/>
      <c r="AG54" s="17">
        <v>33402.54</v>
      </c>
      <c r="AH54" s="17"/>
      <c r="AI54" s="17"/>
      <c r="AJ54" s="17">
        <v>29338.06</v>
      </c>
      <c r="AK54" s="17"/>
      <c r="AL54" s="17"/>
    </row>
    <row r="55" spans="1:38" ht="12.75" outlineLevel="1">
      <c r="A55" s="1">
        <v>7</v>
      </c>
      <c r="B55" s="29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6">
        <v>38401</v>
      </c>
      <c r="V55" s="26">
        <v>33502</v>
      </c>
      <c r="W55" s="13"/>
      <c r="X55" s="17">
        <v>45007.999999999993</v>
      </c>
      <c r="Y55" s="17">
        <v>54622</v>
      </c>
      <c r="Z55" s="17"/>
      <c r="AA55" s="17">
        <v>37495</v>
      </c>
      <c r="AB55" s="17"/>
      <c r="AC55" s="17"/>
      <c r="AD55" s="17">
        <v>44420.000000000007</v>
      </c>
      <c r="AE55" s="17">
        <v>75399</v>
      </c>
      <c r="AF55" s="17"/>
      <c r="AG55" s="17">
        <v>40202.39</v>
      </c>
      <c r="AH55" s="17"/>
      <c r="AI55" s="17"/>
      <c r="AJ55" s="17">
        <v>38686.25</v>
      </c>
      <c r="AK55" s="17"/>
      <c r="AL55" s="17"/>
    </row>
    <row r="56" spans="1:38" ht="12.75" outlineLevel="1">
      <c r="A56" s="1">
        <v>8</v>
      </c>
      <c r="B56" s="29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6">
        <v>40751.910000000003</v>
      </c>
      <c r="V56" s="26">
        <v>279043.36</v>
      </c>
      <c r="W56" s="13"/>
      <c r="X56" s="17">
        <v>47642.23</v>
      </c>
      <c r="Y56" s="17">
        <v>241982.99</v>
      </c>
      <c r="Z56" s="17"/>
      <c r="AA56" s="17">
        <v>39345.279999999999</v>
      </c>
      <c r="AB56" s="17"/>
      <c r="AC56" s="17"/>
      <c r="AD56" s="17">
        <v>46775.9</v>
      </c>
      <c r="AE56" s="17">
        <v>322632.61</v>
      </c>
      <c r="AF56" s="17"/>
      <c r="AG56" s="17">
        <v>41754.380000000005</v>
      </c>
      <c r="AH56" s="17"/>
      <c r="AI56" s="17"/>
      <c r="AJ56" s="17">
        <v>40770.97</v>
      </c>
      <c r="AK56" s="17"/>
      <c r="AL56" s="17"/>
    </row>
    <row r="57" spans="1:38" ht="12.75" outlineLevel="1">
      <c r="A57" s="1">
        <v>9</v>
      </c>
      <c r="B57" s="29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6">
        <v>105283.76</v>
      </c>
      <c r="V57" s="13">
        <v>995639.16</v>
      </c>
      <c r="W57" s="13"/>
      <c r="X57" s="17">
        <v>102000.00000000001</v>
      </c>
      <c r="Y57" s="17">
        <v>954550.81</v>
      </c>
      <c r="Z57" s="17"/>
      <c r="AA57" s="17">
        <v>93242.049999999988</v>
      </c>
      <c r="AB57" s="17"/>
      <c r="AC57" s="17"/>
      <c r="AD57" s="17">
        <v>100068</v>
      </c>
      <c r="AE57" s="17">
        <v>265371.06000000006</v>
      </c>
      <c r="AF57" s="17"/>
      <c r="AG57" s="17">
        <v>76986.91</v>
      </c>
      <c r="AH57" s="17"/>
      <c r="AI57" s="17"/>
      <c r="AJ57" s="17">
        <v>95737.26</v>
      </c>
      <c r="AK57" s="17"/>
      <c r="AL57" s="17"/>
    </row>
    <row r="58" spans="1:38" ht="12.75" outlineLevel="1">
      <c r="A58" s="1">
        <v>10</v>
      </c>
      <c r="B58" s="37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6">
        <v>60424.31</v>
      </c>
      <c r="V58" s="26">
        <v>2550</v>
      </c>
      <c r="W58" s="13"/>
      <c r="X58" s="17">
        <v>64287.359999999993</v>
      </c>
      <c r="Y58" s="17">
        <v>0</v>
      </c>
      <c r="Z58" s="17"/>
      <c r="AA58" s="17">
        <v>65589</v>
      </c>
      <c r="AB58" s="17">
        <v>3050.14</v>
      </c>
      <c r="AC58" s="17"/>
      <c r="AD58" s="17">
        <v>63336.84</v>
      </c>
      <c r="AE58" s="17">
        <v>4867</v>
      </c>
      <c r="AF58" s="17"/>
      <c r="AG58" s="17">
        <v>69185.820000000007</v>
      </c>
      <c r="AH58" s="17"/>
      <c r="AI58" s="17"/>
      <c r="AJ58" s="17">
        <v>61005.14</v>
      </c>
      <c r="AK58" s="17"/>
      <c r="AL58" s="17"/>
    </row>
    <row r="59" spans="1:38" ht="12.75" outlineLevel="1">
      <c r="A59" s="1">
        <v>11</v>
      </c>
      <c r="B59" s="37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6">
        <v>0</v>
      </c>
      <c r="V59" s="26">
        <v>0</v>
      </c>
      <c r="W59" s="13"/>
      <c r="X59" s="17">
        <v>0</v>
      </c>
      <c r="Y59" s="17">
        <v>0</v>
      </c>
      <c r="Z59" s="17"/>
      <c r="AA59" s="17">
        <v>67.399999999997817</v>
      </c>
      <c r="AB59" s="17"/>
      <c r="AC59" s="17"/>
      <c r="AD59" s="17">
        <v>0</v>
      </c>
      <c r="AE59" s="17">
        <v>0</v>
      </c>
      <c r="AF59" s="17"/>
      <c r="AG59" s="17">
        <v>19812.669999999998</v>
      </c>
      <c r="AH59" s="17"/>
      <c r="AI59" s="17"/>
      <c r="AJ59" s="17">
        <v>17950.099999999999</v>
      </c>
      <c r="AK59" s="17"/>
      <c r="AL59" s="17"/>
    </row>
    <row r="60" spans="1:38" ht="12.75" outlineLevel="1">
      <c r="A60" s="1">
        <v>12</v>
      </c>
      <c r="B60" s="37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6">
        <v>67192.55</v>
      </c>
      <c r="V60" s="26">
        <v>0</v>
      </c>
      <c r="W60" s="13"/>
      <c r="X60" s="17">
        <v>71935.210000000006</v>
      </c>
      <c r="Y60" s="17">
        <v>2290</v>
      </c>
      <c r="Z60" s="17"/>
      <c r="AA60" s="17">
        <v>72357.939999999988</v>
      </c>
      <c r="AB60" s="17">
        <v>9925.7999999999993</v>
      </c>
      <c r="AC60" s="17"/>
      <c r="AD60" s="17">
        <v>71129</v>
      </c>
      <c r="AE60" s="17">
        <v>8211.77</v>
      </c>
      <c r="AF60" s="17"/>
      <c r="AG60" s="17">
        <v>76531.009999999995</v>
      </c>
      <c r="AH60" s="17"/>
      <c r="AI60" s="17"/>
      <c r="AJ60" s="17">
        <v>67879.17</v>
      </c>
      <c r="AK60" s="17"/>
      <c r="AL60" s="17"/>
    </row>
    <row r="61" spans="1:38" ht="12.75" outlineLevel="1">
      <c r="A61" s="1">
        <v>13</v>
      </c>
      <c r="B61" s="30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6">
        <v>26838.239999999998</v>
      </c>
      <c r="V61" s="26">
        <v>0</v>
      </c>
      <c r="W61" s="13"/>
      <c r="X61" s="17">
        <v>25257.809999999998</v>
      </c>
      <c r="Y61" s="17">
        <v>0</v>
      </c>
      <c r="Z61" s="17"/>
      <c r="AA61" s="17">
        <v>26872.22</v>
      </c>
      <c r="AB61" s="17"/>
      <c r="AC61" s="17"/>
      <c r="AD61" s="17">
        <v>27980.89</v>
      </c>
      <c r="AE61" s="17">
        <v>0</v>
      </c>
      <c r="AF61" s="17"/>
      <c r="AG61" s="17">
        <v>30298.120000000003</v>
      </c>
      <c r="AH61" s="17"/>
      <c r="AI61" s="17"/>
      <c r="AJ61" s="17">
        <v>26875.07</v>
      </c>
      <c r="AK61" s="17"/>
      <c r="AL61" s="17"/>
    </row>
    <row r="62" spans="1:38" ht="25.5" outlineLevel="1">
      <c r="A62" s="1">
        <v>14</v>
      </c>
      <c r="B62" s="37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6">
        <v>5506.58</v>
      </c>
      <c r="V62" s="26">
        <v>0</v>
      </c>
      <c r="W62" s="13"/>
      <c r="X62" s="17">
        <v>6530.14</v>
      </c>
      <c r="Y62" s="17">
        <v>0</v>
      </c>
      <c r="Z62" s="17"/>
      <c r="AA62" s="17">
        <v>6659</v>
      </c>
      <c r="AB62" s="17"/>
      <c r="AC62" s="17"/>
      <c r="AD62" s="17">
        <v>6890.66</v>
      </c>
      <c r="AE62" s="17">
        <v>0</v>
      </c>
      <c r="AF62" s="17"/>
      <c r="AG62" s="17">
        <v>13317.179999999998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30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6">
        <v>26679.52</v>
      </c>
      <c r="V63" s="26">
        <v>0</v>
      </c>
      <c r="W63" s="13"/>
      <c r="X63" s="17">
        <v>28326.400000000001</v>
      </c>
      <c r="Y63" s="17">
        <v>0</v>
      </c>
      <c r="Z63" s="17"/>
      <c r="AA63" s="17">
        <v>28510.43</v>
      </c>
      <c r="AB63" s="17"/>
      <c r="AC63" s="17">
        <v>192.14</v>
      </c>
      <c r="AD63" s="17">
        <v>27892</v>
      </c>
      <c r="AE63" s="17">
        <v>248.58</v>
      </c>
      <c r="AF63" s="17">
        <v>85.22</v>
      </c>
      <c r="AG63" s="17">
        <v>30092.149999999998</v>
      </c>
      <c r="AH63" s="17"/>
      <c r="AI63" s="17"/>
      <c r="AJ63" s="17">
        <v>26688.18</v>
      </c>
      <c r="AK63" s="17"/>
      <c r="AL63" s="17"/>
    </row>
    <row r="64" spans="1:38" ht="12.75" outlineLevel="1">
      <c r="A64" s="1">
        <v>16</v>
      </c>
      <c r="B64" s="30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6">
        <v>12015.65</v>
      </c>
      <c r="V64" s="26">
        <v>0</v>
      </c>
      <c r="W64" s="13"/>
      <c r="X64" s="17">
        <v>14141</v>
      </c>
      <c r="Y64" s="17">
        <v>330.91</v>
      </c>
      <c r="Z64" s="17"/>
      <c r="AA64" s="17">
        <v>15001.019999999999</v>
      </c>
      <c r="AB64" s="17">
        <v>550</v>
      </c>
      <c r="AC64" s="17"/>
      <c r="AD64" s="17">
        <v>14728.999999999998</v>
      </c>
      <c r="AE64" s="17">
        <v>485.73</v>
      </c>
      <c r="AF64" s="17"/>
      <c r="AG64" s="17">
        <v>15927.690000000002</v>
      </c>
      <c r="AH64" s="17"/>
      <c r="AI64" s="17"/>
      <c r="AJ64" s="17">
        <v>14141.49</v>
      </c>
      <c r="AK64" s="17"/>
      <c r="AL64" s="17"/>
    </row>
    <row r="65" spans="1:38" ht="12.75" outlineLevel="1">
      <c r="A65" s="1">
        <v>17</v>
      </c>
      <c r="B65" s="30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6">
        <v>5606.58</v>
      </c>
      <c r="V65" s="26">
        <v>0</v>
      </c>
      <c r="W65" s="13"/>
      <c r="X65" s="17">
        <v>5631.79</v>
      </c>
      <c r="Y65" s="17">
        <v>0</v>
      </c>
      <c r="Z65" s="17"/>
      <c r="AA65" s="17">
        <v>5628.03</v>
      </c>
      <c r="AB65" s="17"/>
      <c r="AC65" s="17"/>
      <c r="AD65" s="17">
        <v>5943</v>
      </c>
      <c r="AE65" s="17">
        <v>192.13</v>
      </c>
      <c r="AF65" s="17"/>
      <c r="AG65" s="17">
        <v>6382.9</v>
      </c>
      <c r="AH65" s="17"/>
      <c r="AI65" s="17"/>
      <c r="AJ65" s="17">
        <v>5665.07</v>
      </c>
      <c r="AK65" s="17"/>
      <c r="AL65" s="17"/>
    </row>
    <row r="66" spans="1:38" ht="12.75" outlineLevel="1">
      <c r="A66" s="1">
        <v>18</v>
      </c>
      <c r="B66" s="35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6">
        <v>11969</v>
      </c>
      <c r="V66" s="26">
        <v>286426.76</v>
      </c>
      <c r="W66" s="13"/>
      <c r="X66" s="17">
        <v>12716</v>
      </c>
      <c r="Y66" s="17">
        <v>226737</v>
      </c>
      <c r="Z66" s="17"/>
      <c r="AA66" s="17">
        <v>12779</v>
      </c>
      <c r="AB66" s="17">
        <v>70567.079999999987</v>
      </c>
      <c r="AC66" s="17"/>
      <c r="AD66" s="17">
        <v>12476.88</v>
      </c>
      <c r="AE66" s="17">
        <v>293693</v>
      </c>
      <c r="AF66" s="17"/>
      <c r="AG66" s="17">
        <v>13525.609999999999</v>
      </c>
      <c r="AH66" s="17"/>
      <c r="AI66" s="17"/>
      <c r="AJ66" s="17">
        <v>11969.56</v>
      </c>
      <c r="AK66" s="17"/>
      <c r="AL66" s="17"/>
    </row>
    <row r="67" spans="1:38" ht="12.75" outlineLevel="1">
      <c r="A67" s="1">
        <v>19</v>
      </c>
      <c r="B67" s="35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6">
        <v>59480.42</v>
      </c>
      <c r="V67" s="26">
        <v>8630</v>
      </c>
      <c r="W67" s="13"/>
      <c r="X67" s="17">
        <v>63172.37</v>
      </c>
      <c r="Y67" s="17">
        <v>21814</v>
      </c>
      <c r="Z67" s="17"/>
      <c r="AA67" s="17">
        <v>63517.57</v>
      </c>
      <c r="AB67" s="17">
        <v>27766</v>
      </c>
      <c r="AC67" s="17"/>
      <c r="AD67" s="17">
        <v>62190.57</v>
      </c>
      <c r="AE67" s="17">
        <v>50181</v>
      </c>
      <c r="AF67" s="17"/>
      <c r="AG67" s="17">
        <v>67099.790000000008</v>
      </c>
      <c r="AH67" s="17"/>
      <c r="AI67" s="17"/>
      <c r="AJ67" s="17">
        <v>59493.56</v>
      </c>
      <c r="AK67" s="17"/>
      <c r="AL67" s="17"/>
    </row>
    <row r="68" spans="1:38" ht="12.75" outlineLevel="1">
      <c r="A68" s="1">
        <v>20</v>
      </c>
      <c r="B68" s="35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6">
        <v>1567</v>
      </c>
      <c r="V68" s="26">
        <v>0</v>
      </c>
      <c r="W68" s="13"/>
      <c r="X68" s="17">
        <v>489</v>
      </c>
      <c r="Y68" s="17">
        <v>0</v>
      </c>
      <c r="Z68" s="17"/>
      <c r="AA68" s="17">
        <v>8225</v>
      </c>
      <c r="AB68" s="17"/>
      <c r="AC68" s="17"/>
      <c r="AD68" s="17">
        <v>29826.879999999997</v>
      </c>
      <c r="AE68" s="17">
        <v>0</v>
      </c>
      <c r="AF68" s="17"/>
      <c r="AG68" s="17">
        <v>33973.289999999994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35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6">
        <v>18420</v>
      </c>
      <c r="V69" s="26">
        <v>85689</v>
      </c>
      <c r="W69" s="13"/>
      <c r="X69" s="17">
        <v>17840</v>
      </c>
      <c r="Y69" s="17">
        <v>164414</v>
      </c>
      <c r="Z69" s="17"/>
      <c r="AA69" s="17">
        <v>16316.000000000002</v>
      </c>
      <c r="AB69" s="17">
        <v>211216</v>
      </c>
      <c r="AC69" s="17"/>
      <c r="AD69" s="17">
        <v>19247</v>
      </c>
      <c r="AE69" s="17">
        <v>173750</v>
      </c>
      <c r="AF69" s="17"/>
      <c r="AG69" s="17">
        <v>17142.560000000001</v>
      </c>
      <c r="AH69" s="17"/>
      <c r="AI69" s="17"/>
      <c r="AJ69" s="17">
        <v>16745.52</v>
      </c>
      <c r="AK69" s="17"/>
      <c r="AL69" s="17"/>
    </row>
    <row r="70" spans="1:38" s="8" customFormat="1" ht="12.75">
      <c r="A70" s="57" t="s">
        <v>26</v>
      </c>
      <c r="B70" s="58"/>
      <c r="C70" s="14">
        <f>SUM(C44:C69)</f>
        <v>918428</v>
      </c>
      <c r="D70" s="14">
        <f t="shared" ref="D70:AL70" si="3">SUM(D44:D69)</f>
        <v>2417655</v>
      </c>
      <c r="E70" s="14">
        <f t="shared" si="3"/>
        <v>0</v>
      </c>
      <c r="F70" s="14">
        <f t="shared" si="3"/>
        <v>937063</v>
      </c>
      <c r="G70" s="14">
        <f t="shared" si="3"/>
        <v>2768899</v>
      </c>
      <c r="H70" s="14">
        <f t="shared" si="3"/>
        <v>0</v>
      </c>
      <c r="I70" s="14">
        <f t="shared" si="3"/>
        <v>925543</v>
      </c>
      <c r="J70" s="14">
        <f t="shared" si="3"/>
        <v>3376795</v>
      </c>
      <c r="K70" s="14">
        <f t="shared" si="3"/>
        <v>0</v>
      </c>
      <c r="L70" s="14">
        <f t="shared" si="3"/>
        <v>936838</v>
      </c>
      <c r="M70" s="14">
        <f t="shared" si="3"/>
        <v>2357209</v>
      </c>
      <c r="N70" s="14">
        <f t="shared" si="3"/>
        <v>0</v>
      </c>
      <c r="O70" s="14">
        <f t="shared" si="3"/>
        <v>965383</v>
      </c>
      <c r="P70" s="14">
        <f t="shared" si="3"/>
        <v>3619858</v>
      </c>
      <c r="Q70" s="14">
        <f t="shared" si="3"/>
        <v>0</v>
      </c>
      <c r="R70" s="14">
        <f t="shared" si="3"/>
        <v>900999</v>
      </c>
      <c r="S70" s="14">
        <f t="shared" si="3"/>
        <v>2905269</v>
      </c>
      <c r="T70" s="14">
        <f t="shared" si="3"/>
        <v>0</v>
      </c>
      <c r="U70" s="14">
        <v>1051218.02</v>
      </c>
      <c r="V70" s="14">
        <v>3772645.87</v>
      </c>
      <c r="W70" s="14">
        <f t="shared" si="3"/>
        <v>0</v>
      </c>
      <c r="X70" s="14">
        <v>1071738.3400000001</v>
      </c>
      <c r="Y70" s="14">
        <v>3837403.6100000008</v>
      </c>
      <c r="Z70" s="14">
        <v>0</v>
      </c>
      <c r="AA70" s="14">
        <v>1066985.9899999998</v>
      </c>
      <c r="AB70" s="14">
        <v>876682.34000000008</v>
      </c>
      <c r="AC70" s="14">
        <v>192.14</v>
      </c>
      <c r="AD70" s="14">
        <v>1130685.8599999999</v>
      </c>
      <c r="AE70" s="14">
        <v>3585080.96</v>
      </c>
      <c r="AF70" s="14">
        <v>85.22</v>
      </c>
      <c r="AG70" s="14">
        <v>1182430.4900000002</v>
      </c>
      <c r="AH70" s="14">
        <f t="shared" si="3"/>
        <v>0</v>
      </c>
      <c r="AI70" s="14">
        <f t="shared" si="3"/>
        <v>0</v>
      </c>
      <c r="AJ70" s="14">
        <v>1080770.0999999999</v>
      </c>
      <c r="AK70" s="14">
        <f t="shared" si="3"/>
        <v>0</v>
      </c>
      <c r="AL70" s="14">
        <f t="shared" si="3"/>
        <v>0</v>
      </c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6">
        <v>2787.16</v>
      </c>
      <c r="V71" s="26"/>
      <c r="W71" s="13"/>
      <c r="X71" s="17">
        <v>3068.46</v>
      </c>
      <c r="Y71" s="17">
        <v>0</v>
      </c>
      <c r="Z71" s="17"/>
      <c r="AA71" s="17">
        <v>2921.9199999999996</v>
      </c>
      <c r="AB71" s="17"/>
      <c r="AC71" s="17"/>
      <c r="AD71" s="17">
        <v>2355.7600000000002</v>
      </c>
      <c r="AE71" s="17"/>
      <c r="AF71" s="17"/>
      <c r="AG71" s="17">
        <v>3279.95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34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6">
        <v>3262.16</v>
      </c>
      <c r="V72" s="26"/>
      <c r="W72" s="13"/>
      <c r="X72" s="17">
        <v>3707</v>
      </c>
      <c r="Y72" s="17">
        <v>0</v>
      </c>
      <c r="Z72" s="17"/>
      <c r="AA72" s="17">
        <v>3188.0199999999995</v>
      </c>
      <c r="AB72" s="17"/>
      <c r="AC72" s="17"/>
      <c r="AD72" s="17">
        <v>3262.16</v>
      </c>
      <c r="AE72" s="17"/>
      <c r="AF72" s="17"/>
      <c r="AG72" s="17">
        <v>3989.3199999999997</v>
      </c>
      <c r="AH72" s="17"/>
      <c r="AI72" s="17"/>
      <c r="AJ72" s="17">
        <v>3270.24</v>
      </c>
      <c r="AK72" s="17"/>
      <c r="AL72" s="17"/>
    </row>
    <row r="73" spans="1:38" ht="12.75" outlineLevel="1">
      <c r="A73" s="1">
        <f t="shared" ref="A73:A81" si="4">A72+1</f>
        <v>3</v>
      </c>
      <c r="B73" s="32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6">
        <v>2426.4</v>
      </c>
      <c r="V73" s="26"/>
      <c r="W73" s="13"/>
      <c r="X73" s="17">
        <v>2540.3200000000002</v>
      </c>
      <c r="Y73" s="17">
        <v>0</v>
      </c>
      <c r="Z73" s="17"/>
      <c r="AA73" s="17">
        <v>2402.48</v>
      </c>
      <c r="AB73" s="17"/>
      <c r="AC73" s="17"/>
      <c r="AD73" s="17">
        <v>2981.46</v>
      </c>
      <c r="AE73" s="17"/>
      <c r="AF73" s="17"/>
      <c r="AG73" s="17">
        <v>2983.2999999999997</v>
      </c>
      <c r="AH73" s="17"/>
      <c r="AI73" s="17"/>
      <c r="AJ73" s="17">
        <v>2430.96</v>
      </c>
      <c r="AK73" s="17"/>
      <c r="AL73" s="17"/>
    </row>
    <row r="74" spans="1:38" ht="12.75" outlineLevel="1">
      <c r="A74" s="1"/>
      <c r="B74" s="34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6">
        <v>1819.8</v>
      </c>
      <c r="V74" s="26"/>
      <c r="W74" s="13"/>
      <c r="X74" s="17">
        <v>2102.8799999999997</v>
      </c>
      <c r="Y74" s="17">
        <v>0</v>
      </c>
      <c r="Z74" s="17"/>
      <c r="AA74" s="17">
        <v>2466.84</v>
      </c>
      <c r="AB74" s="17"/>
      <c r="AC74" s="17"/>
      <c r="AD74" s="17">
        <v>2291.6</v>
      </c>
      <c r="AE74" s="17"/>
      <c r="AF74" s="17"/>
      <c r="AG74" s="17">
        <v>2259.4399999999996</v>
      </c>
      <c r="AH74" s="17"/>
      <c r="AI74" s="17"/>
      <c r="AJ74" s="17">
        <v>1833.62</v>
      </c>
      <c r="AK74" s="17"/>
      <c r="AL74" s="17"/>
    </row>
    <row r="75" spans="1:38" ht="12.75" outlineLevel="1">
      <c r="A75" s="1"/>
      <c r="B75" s="34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6">
        <v>5910.98</v>
      </c>
      <c r="V75" s="26"/>
      <c r="W75" s="13"/>
      <c r="X75" s="17">
        <v>5937.9400000000005</v>
      </c>
      <c r="Y75" s="17">
        <v>0</v>
      </c>
      <c r="Z75" s="17"/>
      <c r="AA75" s="17">
        <v>5311.12</v>
      </c>
      <c r="AB75" s="17"/>
      <c r="AC75" s="17"/>
      <c r="AD75" s="17">
        <v>7184.8399999999992</v>
      </c>
      <c r="AE75" s="17"/>
      <c r="AF75" s="17"/>
      <c r="AG75" s="17">
        <v>7207.5000000000009</v>
      </c>
      <c r="AH75" s="17"/>
      <c r="AI75" s="17"/>
      <c r="AJ75" s="17">
        <v>5915.37</v>
      </c>
      <c r="AK75" s="17"/>
      <c r="AL75" s="17"/>
    </row>
    <row r="76" spans="1:38" ht="12.75" outlineLevel="1">
      <c r="A76" s="1"/>
      <c r="B76" s="29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6">
        <v>5122.4000000000005</v>
      </c>
      <c r="V76" s="26"/>
      <c r="W76" s="13"/>
      <c r="X76" s="17">
        <v>5937.9400000000005</v>
      </c>
      <c r="Y76" s="17">
        <v>0</v>
      </c>
      <c r="Z76" s="17"/>
      <c r="AA76" s="17">
        <v>6928.72</v>
      </c>
      <c r="AB76" s="17"/>
      <c r="AC76" s="17"/>
      <c r="AD76" s="17">
        <v>6477.14</v>
      </c>
      <c r="AE76" s="17"/>
      <c r="AF76" s="17"/>
      <c r="AG76" s="17">
        <v>6335.41</v>
      </c>
      <c r="AH76" s="17"/>
      <c r="AI76" s="17"/>
      <c r="AJ76" s="17">
        <v>5161.88</v>
      </c>
      <c r="AK76" s="17"/>
      <c r="AL76" s="17"/>
    </row>
    <row r="77" spans="1:38" ht="12.75" outlineLevel="1">
      <c r="A77" s="1"/>
      <c r="B77" s="31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6">
        <v>0</v>
      </c>
      <c r="V77" s="45"/>
      <c r="W77" s="13"/>
      <c r="X77" s="17">
        <v>0</v>
      </c>
      <c r="Y77" s="17">
        <v>0</v>
      </c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29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6">
        <v>899.2</v>
      </c>
      <c r="V78" s="26"/>
      <c r="W78" s="13"/>
      <c r="X78" s="17">
        <v>915.72</v>
      </c>
      <c r="Y78" s="17">
        <v>0</v>
      </c>
      <c r="Z78" s="17"/>
      <c r="AA78" s="17">
        <v>969.64</v>
      </c>
      <c r="AB78" s="17"/>
      <c r="AC78" s="17"/>
      <c r="AD78" s="17">
        <v>956.16000000000008</v>
      </c>
      <c r="AE78" s="17"/>
      <c r="AF78" s="17"/>
      <c r="AG78" s="17">
        <v>1171.5499999999997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34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6">
        <v>6470.4</v>
      </c>
      <c r="V79" s="26"/>
      <c r="W79" s="13"/>
      <c r="X79" s="17">
        <v>6135.12</v>
      </c>
      <c r="Y79" s="17">
        <v>0</v>
      </c>
      <c r="Z79" s="17"/>
      <c r="AA79" s="17">
        <v>6551.28</v>
      </c>
      <c r="AB79" s="17"/>
      <c r="AC79" s="17"/>
      <c r="AD79" s="17">
        <v>7804.92</v>
      </c>
      <c r="AE79" s="17"/>
      <c r="AF79" s="17"/>
      <c r="AG79" s="17">
        <v>9880.92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4"/>
        <v>5</v>
      </c>
      <c r="B80" s="34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6">
        <v>1751.5600000000002</v>
      </c>
      <c r="V80" s="26"/>
      <c r="W80" s="13"/>
      <c r="X80" s="17">
        <v>2022</v>
      </c>
      <c r="Y80" s="17">
        <v>0</v>
      </c>
      <c r="Z80" s="17"/>
      <c r="AA80" s="17">
        <v>3106.3</v>
      </c>
      <c r="AB80" s="17"/>
      <c r="AC80" s="17"/>
      <c r="AD80" s="17">
        <v>3969.8599999999997</v>
      </c>
      <c r="AE80" s="17"/>
      <c r="AF80" s="17"/>
      <c r="AG80" s="17">
        <v>2992.1800000000007</v>
      </c>
      <c r="AH80" s="17"/>
      <c r="AI80" s="17"/>
      <c r="AJ80" s="17">
        <v>3116.13</v>
      </c>
      <c r="AK80" s="17"/>
      <c r="AL80" s="17"/>
    </row>
    <row r="81" spans="1:38" ht="12.75" outlineLevel="1">
      <c r="A81" s="1">
        <f t="shared" si="4"/>
        <v>6</v>
      </c>
      <c r="B81" s="34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6">
        <v>1127.0400000000002</v>
      </c>
      <c r="V81" s="26"/>
      <c r="W81" s="13"/>
      <c r="X81" s="17">
        <v>1267.92</v>
      </c>
      <c r="Y81" s="17">
        <v>0</v>
      </c>
      <c r="Z81" s="17"/>
      <c r="AA81" s="17">
        <v>1549.68</v>
      </c>
      <c r="AB81" s="17"/>
      <c r="AC81" s="17"/>
      <c r="AD81" s="17">
        <v>1408.8000000000002</v>
      </c>
      <c r="AE81" s="17"/>
      <c r="AF81" s="17"/>
      <c r="AG81" s="17">
        <v>1462.85</v>
      </c>
      <c r="AH81" s="17"/>
      <c r="AI81" s="17"/>
      <c r="AJ81" s="17">
        <v>1146.9100000000001</v>
      </c>
      <c r="AK81" s="17"/>
      <c r="AL81" s="17"/>
    </row>
    <row r="82" spans="1:38" s="8" customFormat="1" ht="12.75">
      <c r="A82" s="57" t="s">
        <v>28</v>
      </c>
      <c r="B82" s="58"/>
      <c r="C82" s="14">
        <f>SUM(C71:C81)</f>
        <v>28075</v>
      </c>
      <c r="D82" s="14">
        <f t="shared" ref="D82:AL82" si="5">SUM(D71:D81)</f>
        <v>0</v>
      </c>
      <c r="E82" s="14">
        <f t="shared" si="5"/>
        <v>0</v>
      </c>
      <c r="F82" s="14">
        <f t="shared" si="5"/>
        <v>30090</v>
      </c>
      <c r="G82" s="14">
        <f t="shared" si="5"/>
        <v>0</v>
      </c>
      <c r="H82" s="14">
        <f t="shared" si="5"/>
        <v>0</v>
      </c>
      <c r="I82" s="14">
        <f t="shared" si="5"/>
        <v>31760</v>
      </c>
      <c r="J82" s="14">
        <f t="shared" si="5"/>
        <v>0</v>
      </c>
      <c r="K82" s="14">
        <f t="shared" si="5"/>
        <v>0</v>
      </c>
      <c r="L82" s="14">
        <f t="shared" si="5"/>
        <v>26160</v>
      </c>
      <c r="M82" s="14">
        <f t="shared" si="5"/>
        <v>0</v>
      </c>
      <c r="N82" s="14">
        <f t="shared" si="5"/>
        <v>0</v>
      </c>
      <c r="O82" s="14">
        <f t="shared" si="5"/>
        <v>30400</v>
      </c>
      <c r="P82" s="14">
        <f t="shared" si="5"/>
        <v>0</v>
      </c>
      <c r="Q82" s="14">
        <f t="shared" si="5"/>
        <v>0</v>
      </c>
      <c r="R82" s="14">
        <f t="shared" si="5"/>
        <v>28945</v>
      </c>
      <c r="S82" s="14">
        <f t="shared" si="5"/>
        <v>0</v>
      </c>
      <c r="T82" s="14">
        <f t="shared" si="5"/>
        <v>0</v>
      </c>
      <c r="U82" s="14">
        <v>31577.100000000002</v>
      </c>
      <c r="V82" s="14">
        <v>0</v>
      </c>
      <c r="W82" s="14">
        <f t="shared" si="5"/>
        <v>0</v>
      </c>
      <c r="X82" s="14">
        <v>33635.300000000003</v>
      </c>
      <c r="Y82" s="14">
        <v>0</v>
      </c>
      <c r="Z82" s="14">
        <v>0</v>
      </c>
      <c r="AA82" s="14">
        <v>35396</v>
      </c>
      <c r="AB82" s="14">
        <v>0</v>
      </c>
      <c r="AC82" s="14">
        <v>0</v>
      </c>
      <c r="AD82" s="14">
        <v>38692.700000000004</v>
      </c>
      <c r="AE82" s="14">
        <v>0</v>
      </c>
      <c r="AF82" s="14">
        <v>0</v>
      </c>
      <c r="AG82" s="14">
        <v>41562.42</v>
      </c>
      <c r="AH82" s="14">
        <f t="shared" si="5"/>
        <v>0</v>
      </c>
      <c r="AI82" s="14">
        <f t="shared" si="5"/>
        <v>0</v>
      </c>
      <c r="AJ82" s="14">
        <v>35032.5</v>
      </c>
      <c r="AK82" s="14">
        <f t="shared" si="5"/>
        <v>0</v>
      </c>
      <c r="AL82" s="14">
        <f t="shared" si="5"/>
        <v>0</v>
      </c>
    </row>
    <row r="83" spans="1:38" ht="12.75" outlineLevel="1">
      <c r="A83" s="1">
        <v>1</v>
      </c>
      <c r="B83" s="38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6">
        <v>4448.4000000000005</v>
      </c>
      <c r="V83" s="26"/>
      <c r="W83" s="13"/>
      <c r="X83" s="17">
        <v>4873.0200000000004</v>
      </c>
      <c r="Y83" s="17">
        <v>0</v>
      </c>
      <c r="Z83" s="17"/>
      <c r="AA83" s="17">
        <v>4165.3200000000006</v>
      </c>
      <c r="AB83" s="17"/>
      <c r="AC83" s="17"/>
      <c r="AD83" s="17">
        <v>1011</v>
      </c>
      <c r="AE83" s="17"/>
      <c r="AF83" s="17"/>
      <c r="AG83" s="17">
        <v>6624.26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34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6">
        <v>10729.960000000001</v>
      </c>
      <c r="V84" s="26"/>
      <c r="W84" s="13"/>
      <c r="X84" s="17">
        <v>14902.61</v>
      </c>
      <c r="Y84" s="17">
        <v>0</v>
      </c>
      <c r="Z84" s="17"/>
      <c r="AA84" s="17">
        <v>10646.04</v>
      </c>
      <c r="AB84" s="17"/>
      <c r="AC84" s="17"/>
      <c r="AD84" s="17">
        <v>10762.59</v>
      </c>
      <c r="AE84" s="17"/>
      <c r="AF84" s="17"/>
      <c r="AG84" s="17">
        <v>23241.96</v>
      </c>
      <c r="AH84" s="17"/>
      <c r="AI84" s="17"/>
      <c r="AJ84" s="17">
        <v>10762.59</v>
      </c>
      <c r="AK84" s="17"/>
      <c r="AL84" s="17"/>
    </row>
    <row r="85" spans="1:38" ht="12.75" outlineLevel="1">
      <c r="A85" s="1"/>
      <c r="B85" s="29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6">
        <v>2446.6200000000008</v>
      </c>
      <c r="V85" s="26"/>
      <c r="W85" s="13"/>
      <c r="X85" s="17">
        <v>3983.34</v>
      </c>
      <c r="Y85" s="17">
        <v>0</v>
      </c>
      <c r="Z85" s="17"/>
      <c r="AA85" s="17">
        <v>4549.5</v>
      </c>
      <c r="AB85" s="17"/>
      <c r="AC85" s="17"/>
      <c r="AD85" s="17">
        <v>3942.9000000000005</v>
      </c>
      <c r="AE85" s="17"/>
      <c r="AF85" s="17"/>
      <c r="AG85" s="17">
        <v>12945.810000000001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34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6">
        <v>2810.58</v>
      </c>
      <c r="V86" s="26"/>
      <c r="W86" s="13"/>
      <c r="X86" s="17">
        <v>3902.84</v>
      </c>
      <c r="Y86" s="17">
        <v>0</v>
      </c>
      <c r="Z86" s="17"/>
      <c r="AA86" s="17">
        <v>4448.4000000000005</v>
      </c>
      <c r="AB86" s="17"/>
      <c r="AC86" s="17"/>
      <c r="AD86" s="17">
        <v>8836.1400000000012</v>
      </c>
      <c r="AE86" s="17"/>
      <c r="AF86" s="17"/>
      <c r="AG86" s="17">
        <v>9018.32</v>
      </c>
      <c r="AH86" s="17"/>
      <c r="AI86" s="17"/>
      <c r="AJ86" s="17">
        <v>2818.77</v>
      </c>
      <c r="AK86" s="17"/>
      <c r="AL86" s="17"/>
    </row>
    <row r="87" spans="1:38" ht="12.75" outlineLevel="1">
      <c r="A87" s="1"/>
      <c r="B87" s="38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6">
        <v>1779.36</v>
      </c>
      <c r="V87" s="26"/>
      <c r="W87" s="13"/>
      <c r="X87" s="17">
        <v>1779.3600000000001</v>
      </c>
      <c r="Y87" s="17">
        <v>0</v>
      </c>
      <c r="Z87" s="17"/>
      <c r="AA87" s="17">
        <v>1496.28</v>
      </c>
      <c r="AB87" s="17"/>
      <c r="AC87" s="17"/>
      <c r="AD87" s="17">
        <v>1597.38</v>
      </c>
      <c r="AE87" s="17"/>
      <c r="AF87" s="17"/>
      <c r="AG87" s="17">
        <v>2048.65</v>
      </c>
      <c r="AH87" s="17"/>
      <c r="AI87" s="17"/>
      <c r="AJ87" s="17">
        <v>1793.76</v>
      </c>
      <c r="AK87" s="17"/>
      <c r="AL87" s="17"/>
    </row>
    <row r="88" spans="1:38" ht="25.5" outlineLevel="1">
      <c r="A88" s="1"/>
      <c r="B88" s="39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46">
        <v>0</v>
      </c>
      <c r="V88" s="46"/>
      <c r="W88" s="13"/>
      <c r="X88" s="17">
        <v>0</v>
      </c>
      <c r="Y88" s="17">
        <v>0</v>
      </c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40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46">
        <v>0</v>
      </c>
      <c r="V89" s="46"/>
      <c r="W89" s="13"/>
      <c r="X89" s="17">
        <v>0</v>
      </c>
      <c r="Y89" s="17">
        <v>0</v>
      </c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34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6">
        <v>5014.5600000000004</v>
      </c>
      <c r="V90" s="26"/>
      <c r="W90" s="13"/>
      <c r="X90" s="17">
        <v>9260.7599999999984</v>
      </c>
      <c r="Y90" s="17">
        <v>0</v>
      </c>
      <c r="Z90" s="17"/>
      <c r="AA90" s="17">
        <v>5095.4399999999996</v>
      </c>
      <c r="AB90" s="17"/>
      <c r="AC90" s="17"/>
      <c r="AD90" s="17">
        <v>4812.3599999999997</v>
      </c>
      <c r="AE90" s="17"/>
      <c r="AF90" s="17"/>
      <c r="AG90" s="17">
        <v>12363.119999999999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41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6">
        <v>6296.28</v>
      </c>
      <c r="V91" s="47"/>
      <c r="W91" s="13"/>
      <c r="X91" s="17">
        <v>6320.4800000000014</v>
      </c>
      <c r="Y91" s="17">
        <v>0</v>
      </c>
      <c r="Z91" s="17"/>
      <c r="AA91" s="17">
        <v>6036.72</v>
      </c>
      <c r="AB91" s="17"/>
      <c r="AC91" s="17"/>
      <c r="AD91" s="17">
        <v>6311.6800000000021</v>
      </c>
      <c r="AE91" s="17"/>
      <c r="AF91" s="17"/>
      <c r="AG91" s="17">
        <v>7199.55</v>
      </c>
      <c r="AH91" s="17"/>
      <c r="AI91" s="17"/>
      <c r="AJ91" s="17">
        <v>6303.8</v>
      </c>
      <c r="AK91" s="17"/>
      <c r="AL91" s="17"/>
    </row>
    <row r="92" spans="1:38" s="8" customFormat="1" ht="12.75">
      <c r="A92" s="57" t="s">
        <v>32</v>
      </c>
      <c r="B92" s="58"/>
      <c r="C92" s="14">
        <f>SUM(C83:C91)</f>
        <v>28575</v>
      </c>
      <c r="D92" s="14">
        <f t="shared" ref="D92:AL92" si="6">SUM(D83:D91)</f>
        <v>0</v>
      </c>
      <c r="E92" s="14">
        <f t="shared" si="6"/>
        <v>0</v>
      </c>
      <c r="F92" s="14">
        <f t="shared" si="6"/>
        <v>35265</v>
      </c>
      <c r="G92" s="14">
        <f t="shared" si="6"/>
        <v>0</v>
      </c>
      <c r="H92" s="14">
        <f t="shared" si="6"/>
        <v>0</v>
      </c>
      <c r="I92" s="14">
        <f t="shared" si="6"/>
        <v>38520</v>
      </c>
      <c r="J92" s="14">
        <f t="shared" si="6"/>
        <v>0</v>
      </c>
      <c r="K92" s="14">
        <f t="shared" si="6"/>
        <v>0</v>
      </c>
      <c r="L92" s="14">
        <f t="shared" si="6"/>
        <v>41820</v>
      </c>
      <c r="M92" s="14">
        <f t="shared" si="6"/>
        <v>0</v>
      </c>
      <c r="N92" s="14">
        <f t="shared" si="6"/>
        <v>0</v>
      </c>
      <c r="O92" s="14">
        <f t="shared" si="6"/>
        <v>37240.639999999999</v>
      </c>
      <c r="P92" s="14">
        <f t="shared" si="6"/>
        <v>0</v>
      </c>
      <c r="Q92" s="14">
        <f t="shared" si="6"/>
        <v>0</v>
      </c>
      <c r="R92" s="14">
        <f t="shared" si="6"/>
        <v>38490</v>
      </c>
      <c r="S92" s="14">
        <f t="shared" si="6"/>
        <v>0</v>
      </c>
      <c r="T92" s="14">
        <f t="shared" si="6"/>
        <v>0</v>
      </c>
      <c r="U92" s="14">
        <v>33525.760000000009</v>
      </c>
      <c r="V92" s="14">
        <v>0</v>
      </c>
      <c r="W92" s="14">
        <f t="shared" si="6"/>
        <v>0</v>
      </c>
      <c r="X92" s="14">
        <v>45022.41</v>
      </c>
      <c r="Y92" s="14">
        <v>0</v>
      </c>
      <c r="Z92" s="14">
        <v>0</v>
      </c>
      <c r="AA92" s="14">
        <v>36437.699999999997</v>
      </c>
      <c r="AB92" s="14">
        <v>0</v>
      </c>
      <c r="AC92" s="14">
        <v>0</v>
      </c>
      <c r="AD92" s="14">
        <v>37274.05000000001</v>
      </c>
      <c r="AE92" s="14">
        <v>0</v>
      </c>
      <c r="AF92" s="14">
        <v>0</v>
      </c>
      <c r="AG92" s="14">
        <v>73441.67</v>
      </c>
      <c r="AH92" s="14">
        <f t="shared" si="6"/>
        <v>0</v>
      </c>
      <c r="AI92" s="14">
        <f t="shared" si="6"/>
        <v>0</v>
      </c>
      <c r="AJ92" s="14">
        <v>43790.62</v>
      </c>
      <c r="AK92" s="14">
        <f t="shared" si="6"/>
        <v>0</v>
      </c>
      <c r="AL92" s="14">
        <f t="shared" si="6"/>
        <v>0</v>
      </c>
    </row>
    <row r="93" spans="1:38" s="9" customFormat="1" ht="12.75">
      <c r="A93" s="65" t="s">
        <v>33</v>
      </c>
      <c r="B93" s="66"/>
      <c r="C93" s="15">
        <f>+C35+C43+C70+C82+C92</f>
        <v>2180934.59</v>
      </c>
      <c r="D93" s="15">
        <f t="shared" ref="D93:AL93" si="7">+D35+D43+D70+D82+D92</f>
        <v>2499400.54</v>
      </c>
      <c r="E93" s="15">
        <f t="shared" si="7"/>
        <v>41.73</v>
      </c>
      <c r="F93" s="15">
        <f t="shared" si="7"/>
        <v>2311609.0499999998</v>
      </c>
      <c r="G93" s="15">
        <f t="shared" si="7"/>
        <v>2887333.45</v>
      </c>
      <c r="H93" s="15">
        <f t="shared" si="7"/>
        <v>0</v>
      </c>
      <c r="I93" s="15">
        <f t="shared" si="7"/>
        <v>2286059.7600000002</v>
      </c>
      <c r="J93" s="15">
        <f t="shared" si="7"/>
        <v>3524388.04</v>
      </c>
      <c r="K93" s="15">
        <f t="shared" si="7"/>
        <v>147.86000000000001</v>
      </c>
      <c r="L93" s="15">
        <f t="shared" si="7"/>
        <v>2309400.1799999997</v>
      </c>
      <c r="M93" s="15">
        <f t="shared" si="7"/>
        <v>2440738.08</v>
      </c>
      <c r="N93" s="15">
        <f t="shared" si="7"/>
        <v>0</v>
      </c>
      <c r="O93" s="15">
        <f t="shared" si="7"/>
        <v>2417203.2200000002</v>
      </c>
      <c r="P93" s="15">
        <f t="shared" si="7"/>
        <v>3788012.37</v>
      </c>
      <c r="Q93" s="15">
        <f t="shared" si="7"/>
        <v>38</v>
      </c>
      <c r="R93" s="15">
        <f t="shared" si="7"/>
        <v>2212205.6500000004</v>
      </c>
      <c r="S93" s="15">
        <f t="shared" si="7"/>
        <v>3030838.42</v>
      </c>
      <c r="T93" s="15">
        <f t="shared" si="7"/>
        <v>0</v>
      </c>
      <c r="U93" s="15">
        <v>2456965.96</v>
      </c>
      <c r="V93" s="15">
        <v>3884561.08</v>
      </c>
      <c r="W93" s="15">
        <f t="shared" si="7"/>
        <v>5848.85</v>
      </c>
      <c r="X93" s="15">
        <v>2691055.66</v>
      </c>
      <c r="Y93" s="15">
        <v>3921714.5500000007</v>
      </c>
      <c r="Z93" s="15">
        <v>9002.32</v>
      </c>
      <c r="AA93" s="15">
        <v>2630746.9</v>
      </c>
      <c r="AB93" s="15">
        <v>977740.13000000012</v>
      </c>
      <c r="AC93" s="15">
        <v>13006.369999999999</v>
      </c>
      <c r="AD93" s="15">
        <v>2697798.79</v>
      </c>
      <c r="AE93" s="15">
        <v>3705664.9899999998</v>
      </c>
      <c r="AF93" s="15">
        <v>14460.890000000001</v>
      </c>
      <c r="AG93" s="15">
        <v>3268317.31</v>
      </c>
      <c r="AH93" s="15">
        <f t="shared" si="7"/>
        <v>0</v>
      </c>
      <c r="AI93" s="15">
        <f t="shared" si="7"/>
        <v>0</v>
      </c>
      <c r="AJ93" s="15">
        <v>2651855.9799999995</v>
      </c>
      <c r="AK93" s="15">
        <f t="shared" si="7"/>
        <v>0</v>
      </c>
      <c r="AL93" s="15">
        <f t="shared" si="7"/>
        <v>0</v>
      </c>
    </row>
    <row r="94" spans="1:38" s="10" customFormat="1" ht="12.75" outlineLevel="1">
      <c r="A94" s="63" t="s">
        <v>49</v>
      </c>
      <c r="B94" s="64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48">
        <v>344000</v>
      </c>
      <c r="V94" s="48"/>
      <c r="W94" s="13"/>
      <c r="X94" s="17">
        <v>0</v>
      </c>
      <c r="Y94" s="17"/>
      <c r="Z94" s="17"/>
      <c r="AA94" s="17">
        <v>0</v>
      </c>
      <c r="AB94" s="17"/>
      <c r="AC94" s="17"/>
      <c r="AD94" s="17">
        <v>252000</v>
      </c>
      <c r="AE94" s="17"/>
      <c r="AF94" s="17"/>
      <c r="AG94" s="17">
        <v>400000</v>
      </c>
      <c r="AH94" s="17"/>
      <c r="AI94" s="17"/>
      <c r="AJ94" s="17">
        <v>270000</v>
      </c>
      <c r="AK94" s="17"/>
      <c r="AL94" s="17"/>
    </row>
    <row r="95" spans="1:38" s="10" customFormat="1" ht="12.75" outlineLevel="1">
      <c r="A95" s="63" t="s">
        <v>50</v>
      </c>
      <c r="B95" s="64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48">
        <v>344000</v>
      </c>
      <c r="V95" s="47"/>
      <c r="W95" s="13"/>
      <c r="X95" s="17">
        <v>424000</v>
      </c>
      <c r="Y95" s="17"/>
      <c r="Z95" s="17"/>
      <c r="AA95" s="17">
        <v>472000</v>
      </c>
      <c r="AB95" s="17"/>
      <c r="AC95" s="17"/>
      <c r="AD95" s="17">
        <v>492000</v>
      </c>
      <c r="AE95" s="17"/>
      <c r="AF95" s="17"/>
      <c r="AG95" s="17">
        <v>316000</v>
      </c>
      <c r="AH95" s="17"/>
      <c r="AI95" s="17"/>
      <c r="AJ95" s="17">
        <v>270000</v>
      </c>
      <c r="AK95" s="17"/>
      <c r="AL95" s="17"/>
    </row>
    <row r="96" spans="1:38" s="10" customFormat="1" ht="12.75">
      <c r="A96" s="57" t="s">
        <v>73</v>
      </c>
      <c r="B96" s="58"/>
      <c r="C96" s="16">
        <f>SUM(C94:C95)</f>
        <v>484000</v>
      </c>
      <c r="D96" s="16">
        <f t="shared" ref="D96:AL96" si="8">SUM(D94:D95)</f>
        <v>0</v>
      </c>
      <c r="E96" s="16">
        <f t="shared" si="8"/>
        <v>0</v>
      </c>
      <c r="F96" s="16">
        <f t="shared" si="8"/>
        <v>512000</v>
      </c>
      <c r="G96" s="16">
        <f t="shared" si="8"/>
        <v>0</v>
      </c>
      <c r="H96" s="16">
        <f t="shared" si="8"/>
        <v>0</v>
      </c>
      <c r="I96" s="16">
        <f t="shared" si="8"/>
        <v>588000</v>
      </c>
      <c r="J96" s="16">
        <f t="shared" si="8"/>
        <v>0</v>
      </c>
      <c r="K96" s="16">
        <f t="shared" si="8"/>
        <v>0</v>
      </c>
      <c r="L96" s="16">
        <f t="shared" si="8"/>
        <v>464000</v>
      </c>
      <c r="M96" s="16">
        <f t="shared" si="8"/>
        <v>0</v>
      </c>
      <c r="N96" s="16">
        <f t="shared" si="8"/>
        <v>0</v>
      </c>
      <c r="O96" s="16">
        <f t="shared" si="8"/>
        <v>480000</v>
      </c>
      <c r="P96" s="16">
        <f t="shared" si="8"/>
        <v>0</v>
      </c>
      <c r="Q96" s="16">
        <f t="shared" si="8"/>
        <v>0</v>
      </c>
      <c r="R96" s="16">
        <f t="shared" si="8"/>
        <v>604000</v>
      </c>
      <c r="S96" s="16">
        <f t="shared" si="8"/>
        <v>0</v>
      </c>
      <c r="T96" s="16">
        <f t="shared" si="8"/>
        <v>0</v>
      </c>
      <c r="U96" s="16">
        <v>688000</v>
      </c>
      <c r="V96" s="16">
        <v>0</v>
      </c>
      <c r="W96" s="16">
        <f t="shared" si="8"/>
        <v>0</v>
      </c>
      <c r="X96" s="16">
        <v>424000</v>
      </c>
      <c r="Y96" s="16">
        <v>0</v>
      </c>
      <c r="Z96" s="16">
        <v>0</v>
      </c>
      <c r="AA96" s="16">
        <v>472000</v>
      </c>
      <c r="AB96" s="16">
        <v>0</v>
      </c>
      <c r="AC96" s="16">
        <v>0</v>
      </c>
      <c r="AD96" s="16">
        <v>744000</v>
      </c>
      <c r="AE96" s="16">
        <v>0</v>
      </c>
      <c r="AF96" s="16">
        <v>0</v>
      </c>
      <c r="AG96" s="16">
        <v>716000</v>
      </c>
      <c r="AH96" s="16">
        <f t="shared" si="8"/>
        <v>0</v>
      </c>
      <c r="AI96" s="16">
        <f t="shared" si="8"/>
        <v>0</v>
      </c>
      <c r="AJ96" s="16">
        <v>540000</v>
      </c>
      <c r="AK96" s="16">
        <f t="shared" si="8"/>
        <v>0</v>
      </c>
      <c r="AL96" s="16">
        <f t="shared" si="8"/>
        <v>0</v>
      </c>
    </row>
    <row r="97" spans="1:38" s="8" customFormat="1" ht="12.75" outlineLevel="1">
      <c r="A97" s="21">
        <v>1</v>
      </c>
      <c r="B97" s="42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48">
        <v>3724</v>
      </c>
      <c r="V97" s="48"/>
      <c r="W97" s="13"/>
      <c r="X97" s="17">
        <v>4066</v>
      </c>
      <c r="Y97" s="17"/>
      <c r="Z97" s="17"/>
      <c r="AA97" s="17">
        <v>3268</v>
      </c>
      <c r="AB97" s="17"/>
      <c r="AC97" s="17"/>
      <c r="AD97" s="17">
        <v>2622</v>
      </c>
      <c r="AE97" s="17"/>
      <c r="AF97" s="17"/>
      <c r="AG97" s="17">
        <v>4144</v>
      </c>
      <c r="AH97" s="17"/>
      <c r="AI97" s="17"/>
      <c r="AJ97" s="17">
        <v>3078</v>
      </c>
      <c r="AK97" s="17"/>
      <c r="AL97" s="17"/>
    </row>
    <row r="98" spans="1:38" s="8" customFormat="1" ht="12.75" outlineLevel="1">
      <c r="A98" s="21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48">
        <v>1064</v>
      </c>
      <c r="V98" s="26"/>
      <c r="W98" s="13"/>
      <c r="X98" s="17">
        <v>684</v>
      </c>
      <c r="Y98" s="17"/>
      <c r="Z98" s="17"/>
      <c r="AA98" s="17">
        <v>304</v>
      </c>
      <c r="AB98" s="17"/>
      <c r="AC98" s="17"/>
      <c r="AD98" s="17">
        <v>228</v>
      </c>
      <c r="AE98" s="17"/>
      <c r="AF98" s="17"/>
      <c r="AG98" s="17">
        <v>2204</v>
      </c>
      <c r="AH98" s="17"/>
      <c r="AI98" s="17"/>
      <c r="AJ98" s="17">
        <v>2812</v>
      </c>
      <c r="AK98" s="17"/>
      <c r="AL98" s="17"/>
    </row>
    <row r="99" spans="1:38" s="8" customFormat="1" ht="12.75" outlineLevel="1">
      <c r="A99" s="21"/>
      <c r="B99" s="43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48">
        <v>0</v>
      </c>
      <c r="V99" s="47"/>
      <c r="W99" s="13"/>
      <c r="X99" s="17">
        <v>0</v>
      </c>
      <c r="Y99" s="17"/>
      <c r="Z99" s="17"/>
      <c r="AA99" s="17">
        <v>0</v>
      </c>
      <c r="AB99" s="17"/>
      <c r="AC99" s="17"/>
      <c r="AD99" s="17">
        <v>0</v>
      </c>
      <c r="AE99" s="17"/>
      <c r="AF99" s="17"/>
      <c r="AG99" s="17">
        <v>0</v>
      </c>
      <c r="AH99" s="17"/>
      <c r="AI99" s="17"/>
      <c r="AJ99" s="17">
        <v>0</v>
      </c>
      <c r="AK99" s="17"/>
      <c r="AL99" s="17"/>
    </row>
    <row r="100" spans="1:38" s="8" customFormat="1" ht="12.75" outlineLevel="1">
      <c r="A100" s="21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48">
        <v>2318</v>
      </c>
      <c r="V100" s="47"/>
      <c r="W100" s="13"/>
      <c r="X100" s="17">
        <v>684</v>
      </c>
      <c r="Y100" s="17"/>
      <c r="Z100" s="17"/>
      <c r="AA100" s="17">
        <v>912</v>
      </c>
      <c r="AB100" s="17"/>
      <c r="AC100" s="17"/>
      <c r="AD100" s="17">
        <v>1330</v>
      </c>
      <c r="AE100" s="17"/>
      <c r="AF100" s="17"/>
      <c r="AG100" s="17">
        <v>1368</v>
      </c>
      <c r="AH100" s="17"/>
      <c r="AI100" s="17"/>
      <c r="AJ100" s="17">
        <v>570</v>
      </c>
      <c r="AK100" s="17"/>
      <c r="AL100" s="17"/>
    </row>
    <row r="101" spans="1:38" s="8" customFormat="1" ht="12.75" outlineLevel="1">
      <c r="A101" s="21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48">
        <v>4826</v>
      </c>
      <c r="V101" s="47"/>
      <c r="W101" s="13"/>
      <c r="X101" s="17">
        <v>4750</v>
      </c>
      <c r="Y101" s="17"/>
      <c r="Z101" s="17"/>
      <c r="AA101" s="17">
        <v>4256</v>
      </c>
      <c r="AB101" s="17"/>
      <c r="AC101" s="17"/>
      <c r="AD101" s="17">
        <v>4978</v>
      </c>
      <c r="AE101" s="17"/>
      <c r="AF101" s="17"/>
      <c r="AG101" s="17">
        <v>4256</v>
      </c>
      <c r="AH101" s="17"/>
      <c r="AI101" s="17"/>
      <c r="AJ101" s="17">
        <v>912</v>
      </c>
      <c r="AK101" s="17"/>
      <c r="AL101" s="17"/>
    </row>
    <row r="102" spans="1:38" s="8" customFormat="1" ht="12.75" outlineLevel="1">
      <c r="A102" s="21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48">
        <v>0</v>
      </c>
      <c r="V102" s="26"/>
      <c r="W102" s="13"/>
      <c r="X102" s="17">
        <v>950</v>
      </c>
      <c r="Y102" s="17"/>
      <c r="Z102" s="17"/>
      <c r="AA102" s="17">
        <v>950</v>
      </c>
      <c r="AB102" s="17"/>
      <c r="AC102" s="17"/>
      <c r="AD102" s="17">
        <v>456</v>
      </c>
      <c r="AE102" s="17"/>
      <c r="AF102" s="17"/>
      <c r="AG102" s="17">
        <v>1368</v>
      </c>
      <c r="AH102" s="17"/>
      <c r="AI102" s="17"/>
      <c r="AJ102" s="17">
        <v>1446</v>
      </c>
      <c r="AK102" s="17"/>
      <c r="AL102" s="17"/>
    </row>
    <row r="103" spans="1:38" s="8" customFormat="1" ht="12.75" outlineLevel="1">
      <c r="A103" s="22">
        <v>4</v>
      </c>
      <c r="B103" s="44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48">
        <v>0</v>
      </c>
      <c r="V103" s="49"/>
      <c r="W103" s="13"/>
      <c r="X103" s="17">
        <v>0</v>
      </c>
      <c r="Y103" s="17"/>
      <c r="Z103" s="17"/>
      <c r="AA103" s="17">
        <v>0</v>
      </c>
      <c r="AB103" s="17"/>
      <c r="AC103" s="17"/>
      <c r="AD103" s="17">
        <v>0</v>
      </c>
      <c r="AE103" s="17"/>
      <c r="AF103" s="17"/>
      <c r="AG103" s="17">
        <v>0</v>
      </c>
      <c r="AH103" s="17"/>
      <c r="AI103" s="17"/>
      <c r="AJ103" s="17">
        <v>0</v>
      </c>
      <c r="AK103" s="17"/>
      <c r="AL103" s="17"/>
    </row>
    <row r="104" spans="1:38" s="10" customFormat="1" ht="13.5" thickBot="1">
      <c r="A104" s="57" t="s">
        <v>54</v>
      </c>
      <c r="B104" s="58"/>
      <c r="C104" s="16">
        <f>SUM(C97:C103)</f>
        <v>11818</v>
      </c>
      <c r="D104" s="16">
        <f t="shared" ref="D104:AL104" si="9">SUM(D97:D103)</f>
        <v>0</v>
      </c>
      <c r="E104" s="16">
        <f t="shared" si="9"/>
        <v>0</v>
      </c>
      <c r="F104" s="16">
        <f t="shared" si="9"/>
        <v>11780</v>
      </c>
      <c r="G104" s="16">
        <f t="shared" si="9"/>
        <v>0</v>
      </c>
      <c r="H104" s="16">
        <f t="shared" si="9"/>
        <v>0</v>
      </c>
      <c r="I104" s="16">
        <f t="shared" si="9"/>
        <v>11628</v>
      </c>
      <c r="J104" s="16">
        <f t="shared" si="9"/>
        <v>0</v>
      </c>
      <c r="K104" s="16">
        <f t="shared" si="9"/>
        <v>0</v>
      </c>
      <c r="L104" s="16">
        <f t="shared" si="9"/>
        <v>10260</v>
      </c>
      <c r="M104" s="16">
        <f t="shared" si="9"/>
        <v>0</v>
      </c>
      <c r="N104" s="16">
        <f t="shared" si="9"/>
        <v>0</v>
      </c>
      <c r="O104" s="16">
        <f t="shared" si="9"/>
        <v>13604</v>
      </c>
      <c r="P104" s="16">
        <f t="shared" si="9"/>
        <v>0</v>
      </c>
      <c r="Q104" s="16">
        <f t="shared" si="9"/>
        <v>0</v>
      </c>
      <c r="R104" s="16">
        <f t="shared" si="9"/>
        <v>5282</v>
      </c>
      <c r="S104" s="16">
        <f t="shared" si="9"/>
        <v>0</v>
      </c>
      <c r="T104" s="16">
        <f t="shared" si="9"/>
        <v>0</v>
      </c>
      <c r="U104" s="16">
        <v>11932</v>
      </c>
      <c r="V104" s="16">
        <v>0</v>
      </c>
      <c r="W104" s="16">
        <f t="shared" si="9"/>
        <v>0</v>
      </c>
      <c r="X104" s="16">
        <v>11134</v>
      </c>
      <c r="Y104" s="16">
        <f t="shared" si="9"/>
        <v>0</v>
      </c>
      <c r="Z104" s="16">
        <v>0</v>
      </c>
      <c r="AA104" s="16">
        <v>9690</v>
      </c>
      <c r="AB104" s="16">
        <v>0</v>
      </c>
      <c r="AC104" s="16">
        <v>0</v>
      </c>
      <c r="AD104" s="16">
        <f>SUM(AD97:AD103)</f>
        <v>9614</v>
      </c>
      <c r="AE104" s="16"/>
      <c r="AF104" s="16"/>
      <c r="AG104" s="16">
        <v>0</v>
      </c>
      <c r="AH104" s="16">
        <f t="shared" si="9"/>
        <v>0</v>
      </c>
      <c r="AI104" s="16">
        <f t="shared" si="9"/>
        <v>0</v>
      </c>
      <c r="AJ104" s="16">
        <v>0</v>
      </c>
      <c r="AK104" s="16">
        <f t="shared" si="9"/>
        <v>0</v>
      </c>
      <c r="AL104" s="16">
        <f t="shared" si="9"/>
        <v>0</v>
      </c>
    </row>
    <row r="105" spans="1:38" s="8" customFormat="1" ht="11.25" thickBot="1">
      <c r="A105" s="52"/>
      <c r="B105" s="52"/>
      <c r="C105" s="51">
        <f>C104+C96+C93</f>
        <v>2676752.59</v>
      </c>
      <c r="D105" s="51">
        <f t="shared" ref="D105:AL105" si="10">D104+D96+D93</f>
        <v>2499400.54</v>
      </c>
      <c r="E105" s="51">
        <f t="shared" si="10"/>
        <v>41.73</v>
      </c>
      <c r="F105" s="51">
        <f t="shared" si="10"/>
        <v>2835389.05</v>
      </c>
      <c r="G105" s="51">
        <f t="shared" si="10"/>
        <v>2887333.45</v>
      </c>
      <c r="H105" s="51">
        <f t="shared" si="10"/>
        <v>0</v>
      </c>
      <c r="I105" s="51">
        <f t="shared" si="10"/>
        <v>2885687.7600000002</v>
      </c>
      <c r="J105" s="51">
        <f t="shared" si="10"/>
        <v>3524388.04</v>
      </c>
      <c r="K105" s="51">
        <f t="shared" si="10"/>
        <v>147.86000000000001</v>
      </c>
      <c r="L105" s="51">
        <f t="shared" si="10"/>
        <v>2783660.1799999997</v>
      </c>
      <c r="M105" s="51">
        <f t="shared" si="10"/>
        <v>2440738.08</v>
      </c>
      <c r="N105" s="51">
        <f t="shared" si="10"/>
        <v>0</v>
      </c>
      <c r="O105" s="51">
        <f t="shared" si="10"/>
        <v>2910807.22</v>
      </c>
      <c r="P105" s="51">
        <f t="shared" si="10"/>
        <v>3788012.37</v>
      </c>
      <c r="Q105" s="51">
        <f t="shared" si="10"/>
        <v>38</v>
      </c>
      <c r="R105" s="51">
        <f t="shared" si="10"/>
        <v>2821487.6500000004</v>
      </c>
      <c r="S105" s="51">
        <f t="shared" si="10"/>
        <v>3030838.42</v>
      </c>
      <c r="T105" s="51">
        <f t="shared" si="10"/>
        <v>0</v>
      </c>
      <c r="U105" s="51">
        <f t="shared" si="10"/>
        <v>3156897.96</v>
      </c>
      <c r="V105" s="51">
        <f t="shared" si="10"/>
        <v>3884561.08</v>
      </c>
      <c r="W105" s="51">
        <f t="shared" si="10"/>
        <v>5848.85</v>
      </c>
      <c r="X105" s="51">
        <f t="shared" si="10"/>
        <v>3126189.66</v>
      </c>
      <c r="Y105" s="51">
        <f t="shared" si="10"/>
        <v>3921714.5500000007</v>
      </c>
      <c r="Z105" s="51">
        <f t="shared" si="10"/>
        <v>9002.32</v>
      </c>
      <c r="AA105" s="51">
        <f t="shared" si="10"/>
        <v>3112436.9</v>
      </c>
      <c r="AB105" s="51">
        <f t="shared" si="10"/>
        <v>977740.13000000012</v>
      </c>
      <c r="AC105" s="51">
        <f t="shared" si="10"/>
        <v>13006.369999999999</v>
      </c>
      <c r="AD105" s="51">
        <f t="shared" si="10"/>
        <v>3451412.79</v>
      </c>
      <c r="AE105" s="51">
        <v>0</v>
      </c>
      <c r="AF105" s="51">
        <v>0</v>
      </c>
      <c r="AG105" s="51">
        <v>13340</v>
      </c>
      <c r="AH105" s="51">
        <f t="shared" si="10"/>
        <v>0</v>
      </c>
      <c r="AI105" s="51">
        <f t="shared" si="10"/>
        <v>0</v>
      </c>
      <c r="AJ105" s="51">
        <v>8818</v>
      </c>
      <c r="AK105" s="51">
        <f t="shared" si="10"/>
        <v>0</v>
      </c>
      <c r="AL105" s="51">
        <f t="shared" si="10"/>
        <v>0</v>
      </c>
    </row>
    <row r="107" spans="1:38">
      <c r="B107" s="50">
        <f>SUM(C105:AL105)</f>
        <v>56765691.550000004</v>
      </c>
    </row>
    <row r="108" spans="1:38">
      <c r="B108" s="50">
        <f>57675360-27680-4000</f>
        <v>57643680</v>
      </c>
    </row>
    <row r="109" spans="1:38">
      <c r="B109" s="50">
        <f>+B108-B107</f>
        <v>877988.44999999553</v>
      </c>
    </row>
    <row r="110" spans="1:38">
      <c r="B110" s="50"/>
    </row>
    <row r="111" spans="1:38">
      <c r="B111" s="50"/>
    </row>
    <row r="112" spans="1:38">
      <c r="B112" s="50"/>
    </row>
    <row r="113" spans="2:2">
      <c r="B113" s="50">
        <v>1382351.9400000051</v>
      </c>
    </row>
    <row r="114" spans="2:2">
      <c r="B114" s="50"/>
    </row>
    <row r="115" spans="2:2">
      <c r="B115" s="50"/>
    </row>
  </sheetData>
  <mergeCells count="24">
    <mergeCell ref="AJ1:AL1"/>
    <mergeCell ref="U1:W1"/>
    <mergeCell ref="X1:Z1"/>
    <mergeCell ref="AA1:AC1"/>
    <mergeCell ref="AD1:AF1"/>
    <mergeCell ref="AG1:AI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F1:H1"/>
    <mergeCell ref="L1:N1"/>
    <mergeCell ref="O1:Q1"/>
    <mergeCell ref="R1:T1"/>
    <mergeCell ref="A35:B35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3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  <colBreaks count="1" manualBreakCount="1">
    <brk id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2023-11-17T10:13:49Z</dcterms:modified>
</cp:coreProperties>
</file>